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8.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comments1.xml" ContentType="application/vnd.openxmlformats-officedocument.spreadsheetml.comments+xml"/>
  <Override PartName="/docProps/app.xml" ContentType="application/vnd.openxmlformats-officedocument.extended-propertie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ordinator\Documents\Telii\PROP\PROP_TV\Working_files\Admin\Coastal\2019\"/>
    </mc:Choice>
  </mc:AlternateContent>
  <bookViews>
    <workbookView xWindow="0" yWindow="0" windowWidth="28740" windowHeight="12360" firstSheet="1" activeTab="2"/>
  </bookViews>
  <sheets>
    <sheet name="Fields Horizontal" sheetId="4" state="hidden" r:id="rId1"/>
    <sheet name="Protected Area Matrix" sheetId="3" r:id="rId2"/>
    <sheet name="Sheet5" sheetId="8" r:id="rId3"/>
    <sheet name="Sheet4" sheetId="7" state="hidden" r:id="rId4"/>
    <sheet name="Sheet3" sheetId="6" state="hidden" r:id="rId5"/>
    <sheet name="Sheet2" sheetId="5" state="hidden" r:id="rId6"/>
    <sheet name="Consevation Area" sheetId="2" state="hidden" r:id="rId7"/>
    <sheet name="Sheet1" sheetId="1" state="hidden" r:id="rId8"/>
  </sheets>
  <definedNames>
    <definedName name="HUGHGOVAN_WDPAPA_nat_pacific_210108_Query">'Fields Horizontal'!$A$2:$BS$3</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2" i="8" l="1"/>
  <c r="C12" i="8"/>
  <c r="I3" i="8" l="1"/>
  <c r="I4" i="8"/>
  <c r="I5" i="8"/>
  <c r="I6" i="8"/>
  <c r="I7" i="8"/>
  <c r="I8" i="8"/>
  <c r="I9" i="8"/>
  <c r="I10" i="8"/>
  <c r="I11" i="8"/>
  <c r="B17" i="8"/>
  <c r="H3" i="8"/>
  <c r="H4" i="8"/>
  <c r="H5" i="8"/>
  <c r="H6" i="8"/>
  <c r="H7" i="8"/>
  <c r="H8" i="8"/>
  <c r="H9" i="8"/>
  <c r="B10" i="8"/>
  <c r="H10" i="8"/>
  <c r="H11" i="8"/>
  <c r="H12" i="8"/>
  <c r="B15" i="8"/>
  <c r="B16" i="8"/>
  <c r="D3" i="8"/>
  <c r="G3" i="8"/>
  <c r="J3" i="8"/>
  <c r="D4" i="8"/>
  <c r="G4" i="8"/>
  <c r="J4" i="8"/>
  <c r="D5" i="8"/>
  <c r="G5" i="8"/>
  <c r="J5" i="8"/>
  <c r="D6" i="8"/>
  <c r="G6" i="8"/>
  <c r="J6" i="8"/>
  <c r="D7" i="8"/>
  <c r="G7" i="8"/>
  <c r="J7" i="8"/>
  <c r="D8" i="8"/>
  <c r="G8" i="8"/>
  <c r="J8" i="8"/>
  <c r="D9" i="8"/>
  <c r="G9" i="8"/>
  <c r="J9" i="8"/>
  <c r="D10" i="8"/>
  <c r="G10" i="8"/>
  <c r="J10" i="8"/>
  <c r="D11" i="8"/>
  <c r="G11" i="8"/>
  <c r="J11" i="8"/>
  <c r="J12" i="8"/>
  <c r="G12" i="8"/>
  <c r="F12" i="8"/>
  <c r="E12" i="8"/>
  <c r="D12" i="8"/>
  <c r="B12" i="8"/>
  <c r="C21" i="7"/>
  <c r="H3" i="3"/>
  <c r="C18" i="6"/>
  <c r="D7" i="3"/>
  <c r="D4" i="3"/>
  <c r="D5" i="3"/>
  <c r="D6" i="3"/>
  <c r="D8" i="3"/>
  <c r="D9" i="3"/>
  <c r="D11" i="3"/>
  <c r="D5" i="5"/>
  <c r="D3" i="3"/>
  <c r="H4" i="3"/>
  <c r="H5" i="3"/>
  <c r="H6" i="3"/>
  <c r="H7" i="3"/>
  <c r="H8" i="3"/>
  <c r="H9" i="3"/>
  <c r="H11" i="3"/>
  <c r="I11" i="3"/>
  <c r="I3" i="3"/>
  <c r="G3" i="3"/>
  <c r="J3" i="3"/>
  <c r="F12" i="3"/>
  <c r="E12" i="3"/>
  <c r="C12" i="3"/>
  <c r="I4" i="3"/>
  <c r="I5" i="3"/>
  <c r="I6" i="3"/>
  <c r="I7" i="3"/>
  <c r="I8" i="3"/>
  <c r="I9" i="3"/>
  <c r="I10" i="3"/>
  <c r="G11" i="3"/>
  <c r="G10" i="3"/>
  <c r="G9" i="3"/>
  <c r="G8" i="3"/>
  <c r="G7" i="3"/>
  <c r="G6" i="3"/>
  <c r="G5" i="3"/>
  <c r="G4" i="3"/>
  <c r="B10" i="3"/>
  <c r="AA14" i="4"/>
  <c r="AA19" i="4"/>
  <c r="T19" i="4"/>
  <c r="AA18" i="4"/>
  <c r="Z14" i="4"/>
  <c r="Q9" i="4"/>
  <c r="Q14" i="4"/>
  <c r="T7" i="4"/>
  <c r="T14" i="4"/>
  <c r="Q7" i="4"/>
  <c r="D10" i="3"/>
  <c r="H10" i="3"/>
  <c r="H12" i="3"/>
  <c r="B15" i="3"/>
  <c r="B16" i="3"/>
  <c r="I12" i="3"/>
  <c r="B17" i="3"/>
  <c r="D12" i="3"/>
  <c r="B12" i="3"/>
  <c r="J7" i="3"/>
  <c r="G12" i="3"/>
  <c r="J4" i="3"/>
  <c r="J9" i="3"/>
  <c r="J6" i="3"/>
  <c r="J5" i="3"/>
  <c r="J10" i="3"/>
  <c r="J11" i="3"/>
  <c r="J8" i="3"/>
  <c r="T18" i="4"/>
  <c r="D11" i="2"/>
  <c r="C11" i="2"/>
  <c r="E10" i="2"/>
  <c r="E9" i="2"/>
  <c r="E8" i="2"/>
  <c r="E7" i="2"/>
  <c r="E6" i="2"/>
  <c r="E5" i="2"/>
  <c r="E4" i="2"/>
  <c r="E3" i="2"/>
  <c r="E2" i="2"/>
  <c r="E30" i="1"/>
  <c r="D30" i="1"/>
  <c r="C30" i="1"/>
  <c r="J12" i="3"/>
  <c r="E11" i="2"/>
  <c r="E29" i="1"/>
  <c r="E28" i="1"/>
  <c r="E27" i="1"/>
  <c r="E26" i="1"/>
  <c r="E25" i="1"/>
  <c r="E24" i="1"/>
  <c r="E23" i="1"/>
  <c r="E22" i="1"/>
  <c r="E21" i="1"/>
  <c r="E3" i="1"/>
  <c r="E4" i="1"/>
  <c r="E5" i="1"/>
  <c r="E6" i="1"/>
  <c r="E7" i="1"/>
  <c r="E8" i="1"/>
  <c r="E9" i="1"/>
  <c r="E10" i="1"/>
  <c r="E11" i="1"/>
  <c r="E12" i="1"/>
  <c r="E13" i="1"/>
  <c r="E14" i="1"/>
  <c r="E15" i="1"/>
  <c r="E2" i="1"/>
  <c r="G16" i="1"/>
</calcChain>
</file>

<file path=xl/comments1.xml><?xml version="1.0" encoding="utf-8"?>
<comments xmlns="http://schemas.openxmlformats.org/spreadsheetml/2006/main">
  <authors>
    <author>GIS</author>
  </authors>
  <commentList>
    <comment ref="P1" authorId="0" shapeId="0">
      <text>
        <r>
          <rPr>
            <b/>
            <sz val="9"/>
            <color indexed="81"/>
            <rFont val="Tahoma"/>
            <family val="2"/>
          </rPr>
          <t xml:space="preserve">Hugh Govan:
</t>
        </r>
        <r>
          <rPr>
            <sz val="9"/>
            <color indexed="81"/>
            <rFont val="Tahoma"/>
            <family val="2"/>
          </rPr>
          <t>Some MMAs contain more than one zone. E.g. a community may decide to set reserouce management rules for their entire traditional fishing area and within that set up two strict reserves.  Other MPAs may also have different zones some allowing some degree of use and others with strict protection.
This question is designed to see if the area being described is the overall managed area or a zone of a managed area.  
Some managed areas may be THE reserve or closed areas in which case the answer is still M
The following 11 fields refer to either the entire area or the specific zone depending on this answer</t>
        </r>
      </text>
    </comment>
    <comment ref="W1" authorId="0" shapeId="0">
      <text>
        <r>
          <rPr>
            <b/>
            <sz val="9"/>
            <color indexed="81"/>
            <rFont val="Tahoma"/>
            <family val="2"/>
          </rPr>
          <t xml:space="preserve">Hugh Govan:
</t>
        </r>
        <r>
          <rPr>
            <sz val="9"/>
            <color indexed="81"/>
            <rFont val="Tahoma"/>
            <family val="2"/>
          </rPr>
          <t xml:space="preserve">Approx centre of area or zone
</t>
        </r>
      </text>
    </comment>
    <comment ref="X1" authorId="0" shapeId="0">
      <text>
        <r>
          <rPr>
            <b/>
            <sz val="9"/>
            <color indexed="81"/>
            <rFont val="Tahoma"/>
            <family val="2"/>
          </rPr>
          <t xml:space="preserve">Hugh Govan:
</t>
        </r>
        <r>
          <rPr>
            <sz val="9"/>
            <color indexed="81"/>
            <rFont val="Tahoma"/>
            <family val="2"/>
          </rPr>
          <t>Approx centre of area or zone</t>
        </r>
      </text>
    </comment>
    <comment ref="AU1" authorId="0" shapeId="0">
      <text>
        <r>
          <rPr>
            <b/>
            <sz val="9"/>
            <color indexed="81"/>
            <rFont val="Tahoma"/>
            <family val="2"/>
          </rPr>
          <t xml:space="preserve">Hugh Govan:
</t>
        </r>
        <r>
          <rPr>
            <sz val="9"/>
            <color indexed="81"/>
            <rFont val="Tahoma"/>
            <family val="2"/>
          </rPr>
          <t xml:space="preserve">Ideally questions will be asked of at least project officer, a local committee member/fish warden/similarly involved person and a random community member - please note who or at least the status of the informant
</t>
        </r>
      </text>
    </comment>
    <comment ref="AV1" authorId="0" shapeId="0">
      <text>
        <r>
          <rPr>
            <b/>
            <sz val="9"/>
            <color indexed="81"/>
            <rFont val="Tahoma"/>
            <family val="2"/>
          </rPr>
          <t xml:space="preserve">Hugh Govan:
</t>
        </r>
        <r>
          <rPr>
            <sz val="9"/>
            <color indexed="81"/>
            <rFont val="Tahoma"/>
            <family val="2"/>
          </rPr>
          <t xml:space="preserve">CCA criteria
</t>
        </r>
      </text>
    </comment>
    <comment ref="AW1" authorId="0" shapeId="0">
      <text>
        <r>
          <rPr>
            <b/>
            <sz val="9"/>
            <color indexed="81"/>
            <rFont val="Tahoma"/>
            <family val="2"/>
          </rPr>
          <t xml:space="preserve">Hugh Govan:
</t>
        </r>
        <r>
          <rPr>
            <sz val="9"/>
            <color indexed="81"/>
            <rFont val="Tahoma"/>
            <family val="2"/>
          </rPr>
          <t>CCA criteria</t>
        </r>
      </text>
    </comment>
    <comment ref="BN1" authorId="0" shapeId="0">
      <text>
        <r>
          <rPr>
            <b/>
            <sz val="9"/>
            <color indexed="81"/>
            <rFont val="Tahoma"/>
            <family val="2"/>
          </rPr>
          <t xml:space="preserve">Hugh Govan:
</t>
        </r>
        <r>
          <rPr>
            <sz val="9"/>
            <color indexed="81"/>
            <rFont val="Tahoma"/>
            <family val="2"/>
          </rPr>
          <t>specific management type taken from WDPA</t>
        </r>
      </text>
    </comment>
  </commentList>
</comments>
</file>

<file path=xl/sharedStrings.xml><?xml version="1.0" encoding="utf-8"?>
<sst xmlns="http://schemas.openxmlformats.org/spreadsheetml/2006/main" count="684" uniqueCount="247">
  <si>
    <t>Name</t>
  </si>
  <si>
    <t>Site Name</t>
  </si>
  <si>
    <t>Nanumea</t>
  </si>
  <si>
    <t>Nanumaga</t>
  </si>
  <si>
    <t>Niutao</t>
  </si>
  <si>
    <t>Nui</t>
  </si>
  <si>
    <t>Vaitupu</t>
  </si>
  <si>
    <t>Nukufetau</t>
  </si>
  <si>
    <t>Funafuti</t>
  </si>
  <si>
    <t>Nukulaelae</t>
  </si>
  <si>
    <t>Niulakita</t>
  </si>
  <si>
    <t>Momea Tapu</t>
  </si>
  <si>
    <t>Nanumaga Reef</t>
  </si>
  <si>
    <t>Nanumaga Lake</t>
  </si>
  <si>
    <t>Vaitupu Conservation Area</t>
  </si>
  <si>
    <t>Funafuti Conservation Area</t>
  </si>
  <si>
    <t>Marine Area New</t>
  </si>
  <si>
    <t>Marine Area Before</t>
  </si>
  <si>
    <t>Increase/Decrease</t>
  </si>
  <si>
    <t>Total Area(Square KM) - New</t>
  </si>
  <si>
    <t>Momea Tapu 1</t>
  </si>
  <si>
    <t>Momea Tapu 2</t>
  </si>
  <si>
    <t>Momea Tapu 3</t>
  </si>
  <si>
    <t>Vaitupu Conservation Area 1</t>
  </si>
  <si>
    <t>Vaitupu Conservation Area 2</t>
  </si>
  <si>
    <t>Vaitupu Conservation Area 3</t>
  </si>
  <si>
    <t>Momea tapu</t>
  </si>
  <si>
    <t>Nanumaga reef</t>
  </si>
  <si>
    <t>Nanumaga lagoon</t>
  </si>
  <si>
    <t>Vaitupu Tapu Area</t>
  </si>
  <si>
    <t>Total Area Before</t>
  </si>
  <si>
    <t>New Total Area</t>
  </si>
  <si>
    <t>Island</t>
  </si>
  <si>
    <t>Additional area</t>
  </si>
  <si>
    <t>MMA_CODE</t>
  </si>
  <si>
    <t>SITE_CODE</t>
  </si>
  <si>
    <t>ISO3</t>
  </si>
  <si>
    <t>COUNTRY</t>
  </si>
  <si>
    <t>Island/Province/Atoll</t>
  </si>
  <si>
    <t>Site Name_Official_English</t>
  </si>
  <si>
    <t>Site Name_alternative_Local</t>
  </si>
  <si>
    <t>Village name</t>
  </si>
  <si>
    <t>Designate_National_Local</t>
  </si>
  <si>
    <t>Designate_General</t>
  </si>
  <si>
    <t xml:space="preserve">Designation status </t>
  </si>
  <si>
    <t xml:space="preserve">Designation date </t>
  </si>
  <si>
    <t xml:space="preserve">Name of legislation / agreement used to designate the site </t>
  </si>
  <si>
    <t xml:space="preserve">Year of legislation / agreement used to designate the site </t>
  </si>
  <si>
    <t xml:space="preserve">Tenure </t>
  </si>
  <si>
    <t>Marine managed area or a zone of an MMA?</t>
  </si>
  <si>
    <t>Total Area</t>
  </si>
  <si>
    <t>MARINE_ENV</t>
  </si>
  <si>
    <t>TERRESTRIAL_ENV</t>
  </si>
  <si>
    <t xml:space="preserve">Marine area </t>
  </si>
  <si>
    <t xml:space="preserve">Intertidal habitat present </t>
  </si>
  <si>
    <t>Subtidal habitat present</t>
  </si>
  <si>
    <t>LAT</t>
  </si>
  <si>
    <t>LON</t>
  </si>
  <si>
    <t>No_take</t>
  </si>
  <si>
    <t xml:space="preserve">No_take_num </t>
  </si>
  <si>
    <t xml:space="preserve">No_take_area </t>
  </si>
  <si>
    <t>CORAL</t>
  </si>
  <si>
    <t>MANGROVE</t>
  </si>
  <si>
    <t>SEAGRASS</t>
  </si>
  <si>
    <t>OCEAN</t>
  </si>
  <si>
    <t>Permanence</t>
  </si>
  <si>
    <t xml:space="preserve">GIS polygons </t>
  </si>
  <si>
    <t>Area measurements source</t>
  </si>
  <si>
    <t>IUCN_CAT_OFF (Offical)</t>
  </si>
  <si>
    <t>IUCN_CAT expert opinion</t>
  </si>
  <si>
    <t>Purpose, objectives or reasons for protection</t>
  </si>
  <si>
    <t>Management regimes</t>
  </si>
  <si>
    <t xml:space="preserve">Date active management began </t>
  </si>
  <si>
    <t xml:space="preserve">Date active management ended </t>
  </si>
  <si>
    <t>Threats</t>
  </si>
  <si>
    <t>Is the site on an official list for the country</t>
  </si>
  <si>
    <t>Organisation(s) responsible for managing the site (if no blank)</t>
  </si>
  <si>
    <t>Contacts of responsible organizations</t>
  </si>
  <si>
    <t>Key person Contact Details</t>
  </si>
  <si>
    <t>Original database sources</t>
  </si>
  <si>
    <t>Key informant questions</t>
  </si>
  <si>
    <t>Has the local community power to take and enforce management decisions?</t>
  </si>
  <si>
    <t>Biological impact (positive)</t>
  </si>
  <si>
    <t>Soci-economic impact (positive)</t>
  </si>
  <si>
    <t>Management plan or informal rules</t>
  </si>
  <si>
    <t>Plan/rules implementation</t>
  </si>
  <si>
    <t>Last time plan/rules were reviewed</t>
  </si>
  <si>
    <t>Participation (local) in developing plans</t>
  </si>
  <si>
    <t>Who was the initiator or original driver of the MMA</t>
  </si>
  <si>
    <t>Main motivation of the initiator</t>
  </si>
  <si>
    <t xml:space="preserve">Management institution </t>
  </si>
  <si>
    <t>Activeness of institution</t>
  </si>
  <si>
    <t xml:space="preserve">Income: </t>
  </si>
  <si>
    <t>Expenditure:</t>
  </si>
  <si>
    <t>Procedural questions</t>
  </si>
  <si>
    <t>Notes</t>
  </si>
  <si>
    <t>Key informants</t>
  </si>
  <si>
    <t>Community Consent for Point or Boundaries (PB) or nothing</t>
  </si>
  <si>
    <t>Photos, Associated Publications</t>
  </si>
  <si>
    <t>MAN_other</t>
  </si>
  <si>
    <t>OWN_other</t>
  </si>
  <si>
    <t>NO_TAKE_UNIT</t>
  </si>
  <si>
    <t>IUCN_MPA</t>
  </si>
  <si>
    <t>Source1</t>
  </si>
  <si>
    <t>Source2</t>
  </si>
  <si>
    <t>TUV</t>
  </si>
  <si>
    <t>Tuvalu</t>
  </si>
  <si>
    <t>Kogaa koga puipuigina o Funafuti</t>
  </si>
  <si>
    <t>Conservation Area</t>
  </si>
  <si>
    <t>Designated</t>
  </si>
  <si>
    <t>Private</t>
  </si>
  <si>
    <t>Y</t>
  </si>
  <si>
    <t>N</t>
  </si>
  <si>
    <t>All</t>
  </si>
  <si>
    <t>y</t>
  </si>
  <si>
    <t>Funafuti CA</t>
  </si>
  <si>
    <t>Provided by source</t>
  </si>
  <si>
    <t>VI</t>
  </si>
  <si>
    <t>Public - Local</t>
  </si>
  <si>
    <t>Latest Info: Research on Pacific region protected areas by J. Axford, December 2003.</t>
  </si>
  <si>
    <t>Marine area is 3595 ha. Management: Funafuti Town Council (Kaupule o Funafuti)</t>
  </si>
  <si>
    <t>hectares</t>
  </si>
  <si>
    <t>Derived from Boudary coordinates</t>
  </si>
  <si>
    <t>Koga tausi ote fenua</t>
  </si>
  <si>
    <t>Recommended</t>
  </si>
  <si>
    <t>Other (please specify)</t>
  </si>
  <si>
    <t>Vaitupu CA</t>
  </si>
  <si>
    <t>Derived from GE calculation based on Maps provided by Semese Alefaio 2008</t>
  </si>
  <si>
    <t>Unset</t>
  </si>
  <si>
    <t>Lagoon protection of Milk fish and Reef Fish, Mud Crabs and Mangroves</t>
  </si>
  <si>
    <t>Unknown</t>
  </si>
  <si>
    <t>Derived from sketch map</t>
  </si>
  <si>
    <t>TUV0001</t>
  </si>
  <si>
    <t>Koga koga sai ote fenua</t>
  </si>
  <si>
    <t>Fisheries Reserve</t>
  </si>
  <si>
    <t>Nukulaelae CA</t>
  </si>
  <si>
    <t>A proper conservation and management of Nukulaelae’s marine environment and its inshore fisheries resources with sustainable harvest of its fish stocks by its generations - No netfishing spearing animals on the reef areas around the main settlement</t>
  </si>
  <si>
    <t>SPC Fisheries Newsletter #118 – July/September 2006</t>
  </si>
  <si>
    <t>TUV0002</t>
  </si>
  <si>
    <t>Koga tapu o Nanumea</t>
  </si>
  <si>
    <t>Nanumea CA</t>
  </si>
  <si>
    <t>No fishing allowed</t>
  </si>
  <si>
    <t>TUV0003</t>
  </si>
  <si>
    <t>Koga tapu</t>
  </si>
  <si>
    <t>2006?</t>
  </si>
  <si>
    <t>Nukufetau CA</t>
  </si>
  <si>
    <t>TUV0004</t>
  </si>
  <si>
    <t>Terikiai CA</t>
  </si>
  <si>
    <t>Nui CA</t>
  </si>
  <si>
    <t>No hunting birds on motuis, no netfishing, no spearing- only handline and trolling</t>
  </si>
  <si>
    <t>TUV0005</t>
  </si>
  <si>
    <t>Koga puipui ote fenua</t>
  </si>
  <si>
    <t>NA</t>
  </si>
  <si>
    <t>Niutao CA</t>
  </si>
  <si>
    <t>Ban on Spearfishing of any kind in reef area</t>
  </si>
  <si>
    <t>TUV0006</t>
  </si>
  <si>
    <t>Koga tapu ote fenua</t>
  </si>
  <si>
    <t>Niulakita CA</t>
  </si>
  <si>
    <t xml:space="preserve">No spearing or night fishing </t>
  </si>
  <si>
    <t>TUV0007</t>
  </si>
  <si>
    <t>Namo o Hapai</t>
  </si>
  <si>
    <t>Nanumaga community CA</t>
  </si>
  <si>
    <t>Protection of  reef flat (no spearing or nets)</t>
  </si>
  <si>
    <t>TUV0008</t>
  </si>
  <si>
    <t>all</t>
  </si>
  <si>
    <t>Nanumaga CA</t>
  </si>
  <si>
    <t>Protection of lagoon</t>
  </si>
  <si>
    <t>TUV0009</t>
  </si>
  <si>
    <t>Vaituru CA_poly</t>
  </si>
  <si>
    <t>Restricted all fishing methods except hand-line</t>
  </si>
  <si>
    <t>3 if inland lagoon removed</t>
  </si>
  <si>
    <t>10 marine areas and 1 enclosed lagoons (1 lagoon is not fully enclosed)</t>
  </si>
  <si>
    <t>Average</t>
  </si>
  <si>
    <t>Median</t>
  </si>
  <si>
    <t xml:space="preserve"> </t>
  </si>
  <si>
    <t>Total</t>
  </si>
  <si>
    <t>Summary</t>
  </si>
  <si>
    <r>
      <t>Area (km</t>
    </r>
    <r>
      <rPr>
        <b/>
        <vertAlign val="superscript"/>
        <sz val="20"/>
        <color theme="1"/>
        <rFont val="Calibri Light"/>
        <family val="2"/>
        <scheme val="major"/>
      </rPr>
      <t>2</t>
    </r>
    <r>
      <rPr>
        <b/>
        <sz val="20"/>
        <color theme="1"/>
        <rFont val="Calibri Light"/>
        <family val="2"/>
        <scheme val="major"/>
      </rPr>
      <t>)</t>
    </r>
  </si>
  <si>
    <t>Area Before</t>
  </si>
  <si>
    <t xml:space="preserve">Current Area </t>
  </si>
  <si>
    <t>wkt_geom</t>
  </si>
  <si>
    <t>id</t>
  </si>
  <si>
    <t>Area</t>
  </si>
  <si>
    <t>MultiPolygon (((808348.77083868614863604 8964728.63462486676871777, 809358.26549832918681204 8961330.01773610524833202, 809264.51956314430572093 8961154.76615615375339985, 808993.60044047678820789 8961367.25667766109108925, 808873.20089104236103594 8961432.4235946349799633, 808762.68511651991866529 8961496.403948113322258, 808628.97029823111370206 8961546.17936423420906067, 808508.45473429479170591 8961596.95557377487421036, 808274.78132923482917249 8961656.38436908088624477, 808177.34884725254960358 8961706.97482146322727203, 808072.23046455369330943 8961758.73326050490140915, 807908.08083516859915107 8961851.91887511871755123, 807811.85276918532326818 8961915.78162730485200882, 807730.39100534282624722 8962039.30032574199140072, 807645.79341898811981082 8962321.13409534282982349, 807605.01931978762149811 8962446.54164838790893555, 807579.0640207186806947 8962638.24652118608355522, 807592.08150373911485076 8962754.36996231228113174, 807601.95109020592644811 8962889.33621633611619473, 807675.73871743981726468 8963182.08373909443616867, 807740.41534177772700787 8963435.0546353030949831, 807796.48945090617053211 8963574.08073610626161098, 807841.4388575404882431 8963696.59157298691570759, 807936.54366197530180216 8963905.04325150325894356, 808035.06456236261874437 8964266.22384333051741123, 808081.72256425605155528 8964465.09927277453243732, 808114.36923351394943893 8964561.14201156795024872, 808217.10980934160761535 8964761.78467476926743984, 808348.77083868614863604 8964728.63462486676871777)))</t>
  </si>
  <si>
    <t>Area_sqkm</t>
  </si>
  <si>
    <t>Perimeter_</t>
  </si>
  <si>
    <t>Polygons</t>
  </si>
  <si>
    <t>Line_Segme</t>
  </si>
  <si>
    <t>Owner</t>
  </si>
  <si>
    <t>Source</t>
  </si>
  <si>
    <t>Method</t>
  </si>
  <si>
    <t>Scale</t>
  </si>
  <si>
    <t>Date</t>
  </si>
  <si>
    <t>CInitials</t>
  </si>
  <si>
    <t>MultiPolygon (((178.43266555291921804 -7.97698191272829327, 178.43266555291921804 -7.97707791272829336, 178.4326585529192073 -7.9772229127282932, 178.4326105529192148 -7.97732591272829339, 178.4325355529192052 -7.97741491272829339, 178.43244555291920506 -7.97749091272829336, 178.43239055291920181 -7.97753891272829296, 178.43228055291919532 -7.97755291272829314, 178.43218455291921032 -7.97751791272829269, 178.43213655291921782 -7.97749791272829345, 178.432115552919214 -7.97743591272829278, 178.43220455291921667 -7.9773189127282933, 178.43225955291921991 -7.97729091272829294, 178.43232155291920549 -7.97720891272829302, 178.43235655291920239 -7.97716091272829342, 178.43240455291919488 -7.97715391272829333, 178.43241155291920563 -7.97711291272829293, 178.43239055291920181 -7.97700991272829274, 178.43235655291920239 -7.97693391272829277, 178.43234955291922006 -7.97684491272829277, 178.43236955291919799 -7.97680291272829312, 178.43242555291919871 -7.97679591272829303, 178.43251455291920138 -7.97682391272829339, 178.43262455291920787 -7.97691291272829339, 178.43266555291921804 -7.97698191272829327)))</t>
  </si>
  <si>
    <t>Tuvalu R2R</t>
  </si>
  <si>
    <t>Google Sat - SAS Planet</t>
  </si>
  <si>
    <t>Digitized</t>
  </si>
  <si>
    <t>1:2,000</t>
  </si>
  <si>
    <t>IB</t>
  </si>
  <si>
    <t>MultiPolygon (((178.42533623795654307 -7.95516577864874019, 178.42532223795652158 -7.95533777864874025, 178.42530923795652598 -7.95548177864874084, 178.4252472379565404 -7.95559177864874023, 178.42514423795651624 -7.9557087786487406, 178.42502723795652742 -7.95583977864874026, 178.4248132379565277 -7.95600477864874023, 178.4247172379565427 -7.95603177864874045, 178.42461423795651854 -7.95603877864874054, 178.42453823795653989 -7.95604577864874063, 178.42451123795652279 -7.95603177864874045, 178.42445623795651954 -7.95599777864874014, 178.4244012379565163 -7.95595677864874062, 178.42433923795653072 -7.95590177864874093, 178.42425623795654133 -7.95586677864874048, 178.42416023795652791 -7.95585977864874039, 178.42408523795651831 -7.95585977864874039, 178.42402323795653274 -7.95583977864874026, 178.42392623795652185 -7.95578477864874056, 178.4238852379565401 -7.95572277864874078, 178.423858237956523 -7.95566077864874011, 178.42381623795651535 -7.95557777864874094, 178.42375423795652978 -7.95546077864874057, 178.42367923795652018 -7.95527577864874047, 178.42365823795651636 -7.95519977864874051, 178.42365823795651636 -7.9551107786487405, 178.42369923795652653 -7.95504877864874071, 178.42375423795652978 -7.95495977864874071, 178.4238232379565261 -7.95490377864874088, 178.4238852379565401 -7.95481477864874087, 178.42397523795654024 -7.9547387786487409, 178.42401623795652199 -7.95463577864874072, 178.42417423795652098 -7.95453977864874062, 178.42444223795652647 -7.95448477864874093, 178.42471023795653196 -7.95454677864874071, 178.42490323795652785 -7.95466377864874019, 178.42494423795653802 -7.9546977786487405, 178.42502723795652742 -7.95480077864874069, 178.42508823795651551 -7.95487677864874065, 178.4252122379565435 -7.95497277864874075, 178.42528123795653983 -7.9550697786487401, 178.42533623795654307 -7.95516577864874019)))</t>
  </si>
  <si>
    <t>MultiPolygon (((178.42871877597042385 -7.95836143077706026, 178.42871877597042385 -7.95843043077706014, 178.42871877597042385 -7.95855343077705957, 178.42867077597043135 -7.95867043077705993, 178.42851877597041721 -7.95885643077706018, 178.42845077597041836 -7.9588904307770596, 178.42841577597042146 -7.95887743077705956, 178.42832677597041879 -7.95897343077705965, 178.4282917759704219 -7.95906943077705975, 178.4282437759704294 -7.95918643077706012, 178.42823677597041865 -7.95926943077706017, 178.42823677597041865 -7.95942743077706005, 178.42818877597042615 -7.95952343077706015, 178.4281337759704229 -7.95957143077705975, 178.42804477597042023 -7.95961243077706015, 178.42798277597043466 -7.95968143077706003, 178.42790077597041432 -7.9597024307770603, 178.42779677597042109 -7.95971643077705959, 178.4277487759704286 -7.95965443077705981, 178.4277347759704071 -7.95961943077706024, 178.4277217759704115 -7.95956443077705966, 178.42767977597043227 -7.95944043077706009, 178.42765977597042593 -7.95939943077705969, 178.42763177597041135 -7.95929643077705951, 178.4275907759704296 -7.95922043077705954, 178.42755677597043018 -7.95909743077706011, 178.42752877597041561 -7.95899443077705993, 178.42747377597041236 -7.95888343077705951, 178.42742577597041986 -7.95882243077705986, 178.42740477597041604 -7.95873943077705981, 178.42737777597042736 -7.9586504307770598, 178.42737777597042736 -7.95854743077705962, 178.42740477597041604 -7.95845743077705947, 178.42746677597043004 -7.95834743077706008, 178.42750877597040926 -7.95821043077705959, 178.42754277597040868 -7.95809343077706011, 178.42758377597041886 -7.95798343077705983, 178.42759777597041193 -7.95787343077705955, 178.42764577597043285 -7.95779743077705959, 178.4277347759704071 -7.95774943077705998, 178.42786577597041742 -7.9576874307770602, 178.42796177597043084 -7.95768043077706011, 178.42820977597042997 -7.95776343077706017, 178.42849177597042853 -7.95802443077706023, 178.42865677597040985 -7.95827243077706026, 178.42871877597042385 -7.95836143077706026)))</t>
  </si>
  <si>
    <t>MultiPolygon (((178.34044499999998834 -7.98833199999999977, 178.34033500000001027 -7.98860700000000001, 178.34015700000000493 -7.98889600000000044, 178.33978500000000622 -7.98906100000000041, 178.33941400000000499 -7.98918499999999998, 178.33926299999998832 -7.98918499999999998, 178.33908400000001393 -7.98914399999999958, 178.33902900000001068 -7.98910199999999993, 178.33908400000001393 -7.98889600000000044, 178.33916600000000585 -7.98871700000000029, 178.3392210000000091 -7.98856599999999961, 178.33931799999999157 -7.98837300000000017, 178.33942799999999806 -7.98827700000000007, 178.33992299999999886 -7.98813999999999957, 178.34022500000000377 -7.98812600000000028, 178.34036299999999642 -7.98813999999999957, 178.34040400000000659 -7.98819500000000016, 178.34044499999998834 -7.98833199999999977)))</t>
  </si>
  <si>
    <t>MultiPolygon (((178.42982634240152606 -7.9605588798261202, 178.42982634240152606 -7.96064787982612021, 178.42981934240154374 -7.96072387982612018, 178.42975734240152974 -7.96080687982612023, 178.42973034240154107 -7.96086787982612076, 178.429654342401534 -7.96100587982612051, 178.42959934240153075 -7.96109487982612052, 178.42950334240154575 -7.96117787982612057, 178.42937234240153543 -7.96121187982612, 178.42929034240154351 -7.96118487982612066, 178.42924134240152512 -7.96111587982612079, 178.42921434240153644 -7.96104687982612003, 178.42919334240153262 -7.9609718798261202, 178.42918634240152187 -7.96088187982612006, 178.42918634240152187 -7.96080687982612023, 178.42917334240152627 -7.96075187982612054, 178.42912534240153377 -7.96067587982612057, 178.42905634240153745 -7.96052487982612078, 178.42899434240152345 -7.96036687982612001, 178.42889834240153846 -7.96016687982612048, 178.42888434240154538 -7.96004987982612011, 178.42888434240154538 -7.95997487982612029, 178.42890434240152331 -7.9599128798261205, 178.42894634240153096 -7.95985087982612072, 178.4290013424015342 -7.95980987982612032, 178.42905634240153745 -7.95976087982612057, 178.42921434240153644 -7.95972687982612026, 178.42930334240153911 -7.95973387982612035, 178.42940034240152158 -7.95976087982612057, 178.42950334240154575 -7.95977487982612075, 178.42957834240152692 -7.95990587982612041, 178.42957834240152692 -7.96009087982612051, 178.42956534240153132 -7.96018087982612066, 178.42955134240153825 -7.96024987982612053, 178.42951034240152808 -7.96029087982612005, 178.42942034240152793 -7.96034587982612063, 178.42942034240152793 -7.96040787982612041, 178.42948234240154193 -7.96035987982611992, 178.42959934240153075 -7.96031187982612032, 178.429654342401534 -7.96031787982612027, 178.42973034240154107 -7.96039387982612023, 178.42979834240153991 -7.96045587982612002, 178.42982634240152606 -7.9605588798261202)))</t>
  </si>
  <si>
    <t>MultiPolygon (((178.43728454708673326 -7.97221564807900851, 178.43727054708674018 -7.97246964807900849, 178.43720154708674386 -7.97271064807900842, 178.43710554708673044 -7.97297164807900849, 178.43697454708672012 -7.97323964807900865, 178.43678954708673245 -7.97354964807900846, 178.43637654708672358 -7.97411364807900824, 178.43632854708673108 -7.97416164807900874, 178.43629454708673165 -7.97419564807900905, 178.43620454708673151 -7.97431964807900862, 178.43611554708672884 -7.97442964807900889, 178.43606054708672559 -7.97442964807900889, 178.43599854708674002 -7.97446364807900832, 178.43591654708671967 -7.97456764807900864, 178.43587454708674045 -7.97466364807900874, 178.43584754708672335 -7.97473864807900856, 178.43579254708672011 -7.97475964807900883, 178.43572354708672378 -7.9747806480790091, 178.43547554708672465 -7.97486264807900902, 178.43529054708673698 -7.97497264807900841, 178.43509054708673034 -7.97511764807900825, 178.43498754708673459 -7.97518564807900887, 178.43470554708673603 -7.97540564807900854, 178.43457554708672319 -7.97546764807900832, 178.43432754708672405 -7.97557164807900865, 178.43408054708672239 -7.97565364807900856, 178.43398354708673992 -7.97572264807900844, 178.43383254708672325 -7.97585264807900884, 178.43353654708673162 -7.97625164807900866, 178.43347454708671762 -7.97633464807900872, 178.43340654708671877 -7.97640364807900859, 178.43335154708674395 -7.97643064807900881, 178.43328254708671921 -7.97651964807900882, 178.43316554708673038 -7.9765816480790086, 178.43307654708672771 -7.97660264807900887, 178.43298654708672757 -7.9766366480790083, 178.432862547086728 -7.97666464807900866, 178.4327875470867184 -7.97665764807900857, 178.43269754708671826 -7.97657464807900851, 178.43267754708674033 -7.97651964807900882, 178.43268454708672266 -7.97645164807900908, 178.43270454708672901 -7.97642364807900872, 178.43272554708673283 -7.97632064807900854, 178.43271154708673976 -7.97625864807900875, 178.43267054708672958 -7.97622464807900844, 178.43256754708673384 -7.97619664807900897, 178.43245754708672735 -7.97615564807900856, 178.43238854708673102 -7.97609364807900878, 178.4322715470867422 -7.9760796480790086, 178.43221654708673896 -7.97605964807900847, 178.43220254708671746 -7.976031648079009, 178.43217554708672878 -7.97602464807900891, 178.43210654708673246 -7.97606664807900856, 178.43207254708673304 -7.97616264807900865, 178.43201054708671904 -7.97621764807900835, 178.43192754708672965 -7.97628664807900911, 178.43181054708674083 -7.97632064807900854, 178.43170754708671666 -7.97636164807900894, 178.43159054708672784 -7.97636864807900903, 178.43154254708673534 -7.97635464807900885, 178.43144654708672192 -7.97636164807900894, 178.43133654708674385 -7.97637564807900912, 178.4312815470867406 -7.97641664807900863, 178.43115754708674103 -7.97645864807900828, 178.43103354708674146 -7.9764926480790086, 178.43095854708673187 -7.97655464807900838, 178.43088954708673555 -7.97655464807900838, 178.4308345470867323 -7.97661664807900905, 178.4307515470867429 -7.97669164807900888, 178.43066954708672256 -7.97676764807900884, 178.43059354708674391 -7.977035648079009, 178.43052554708671664 -7.97715964807900857, 178.43049054708671974 -7.97725564807900867, 178.43044954708673799 -7.97736564807900894, 178.43040154708671707 -7.977448648079009, 178.43036654708672017 -7.97747564807900833, 178.43031854708672768 -7.97762764807900826, 178.43027054708673518 -7.97779864807900907, 178.43024354708671808 -7.97789564807900842, 178.43018854708674326 -7.97796364807900904, 178.43013954708672486 -7.97808764807900861, 178.43008454708672161 -7.97824564807900849, 178.43005754708673294 -7.97834264807900873, 178.43003654708672912 -7.97844564807900891, 178.42998854708673662 -7.97863064807900901, 178.42999554708671894 -7.97874764807900849, 178.42995454708673719 -7.97882364807900846, 178.42995454708673719 -7.97889264807900833, 178.42994754708672644 -7.97896164807900909, 178.42991354708672702 -7.97901664807900879, 178.4298925470867232 -7.97911264807900888, 178.42985854708672377 -7.97918164807900876, 178.42991354708672702 -7.97929164807900904, 178.42994054708674412 -7.97938064807900904, 178.42992654708672262 -7.9795116480790087, 178.42985154708674145 -7.97958664807900853, 178.42977554708673438 -7.97966264807900849, 178.42970654708673806 -7.97968364807900876, 178.42963754708674173 -7.97973164807900837, 178.42956254708673214 -7.9797516480790085, 178.42948654708672507 -7.97977264807900877, 178.42929454708672665 -7.97983464807900855, 178.42917054708672708 -7.97983464807900855, 178.42903254708673444 -7.97984864807900873, 178.4289155470867172 -7.97990364807900843, 178.4288195470867322 -7.97990364807900843, 178.42879954708672585 -7.97986164807900877, 178.42877854708672203 -7.97982064807900837, 178.42877854708672203 -7.9797516480790085, 178.42878554708673278 -7.97960064807900871, 178.42880554708673913 -7.97952464807900874, 178.42882654708674295 -7.9794636480790091, 178.4288675470867247 -7.97933964807900864, 178.42889554708673927 -7.97929764807900899, 178.42895754708672484 -7.97926364807900868, 178.42897054708672044 -7.97918164807900876, 178.42903254708673444 -7.97907164807900848, 178.42908054708672694 -7.97898864807900843, 178.42914254708674093 -7.97891264807900846, 178.42919754708674418 -7.97886464807900886, 178.42921154708673726 -7.97878964807900903, 178.42922554708673033 -7.97873464807900845, 178.42928754708674433 -7.97867964807900876, 178.42932854708672608 -7.97861064807900888, 178.4293975470867224 -7.97848664807900843, 178.42943854708673257 -7.97842464807900864, 178.42950054708671814 -7.97827364807900885, 178.42962454708671771 -7.97807464807900857, 178.42977554708673438 -7.97781264807900836, 178.42986454708673705 -7.97766164807900857, 178.42991954708674029 -7.97754464807900909, 178.43002954708671837 -7.97733864807900872, 178.43009854708674311 -7.97719364807900888, 178.43035354708672457 -7.97661664807900905, 178.43051854708673432 -7.97625164807900866, 178.43060754708673699 -7.97599764807900868, 178.4307865470867398 -7.97554364807900829, 178.43084854708672538 -7.97542664807900881, 178.4309305470867173 -7.97518564807900887, 178.43126754708671911 -7.97441564807900871, 178.43136354708673252 -7.9742376480790087, 178.43143254708672885 -7.97407864807900868, 178.43144654708672192 -7.9739686480790084, 178.43155654708672841 -7.97372864807900861, 178.43165254708674183 -7.97343264807900898, 178.43175554708673758 -7.97319164807900904, 178.43176954708673065 -7.97312364807900842, 178.43183154708671623 -7.97298564807900867, 178.43191454708673405 -7.97271064807900842, 178.43198254708673289 -7.97248364807900867, 178.43204454708671847 -7.97220164807900833, 178.43209954708672171 -7.97200264807900894, 178.43214754708674263 -7.9718096480790086, 178.43224454708672511 -7.97132164807900878, 178.43228554708673528 -7.97108764807900894, 178.43234754708672085 -7.97082664807900887, 178.4323675470867272 -7.97063364807900854, 178.4324155470867197 -7.97029064807900856, 178.43244354708673427 -7.96999464807900893, 178.43249854708673752 -7.96961664807900849, 178.43251954708674134 -7.9692446480790089, 178.43252654708672367 -7.96899064807900892, 178.43251954708674134 -7.96888764807900873, 178.43245754708672735 -7.96874264807900889, 178.43240954708673485 -7.96852964807900843, 178.4324155470867197 -7.96836464807900846, 178.43240954708673485 -7.96821364807900867, 178.43240954708673485 -7.96801364807900825, 178.43239554708674177 -7.96786264807900846, 178.43238154708672027 -7.96755364807900879, 178.43238854708673102 -7.96741564807900904, 178.43233354708672778 -7.96716164807900906, 178.43230554708674163 -7.96701664807900833, 178.43220254708671746 -7.96672864807900893, 178.43215454708672496 -7.96661164807900857, 178.43209954708672171 -7.96642564807900833, 178.43203054708672539 -7.96624664807900906, 178.43194154708672272 -7.9661296480790087, 178.43185254708672005 -7.966074648079009, 178.43170754708671666 -7.96601264807900833, 178.43163854708672034 -7.96599964807900829, 178.43154954708671767 -7.96597164807900882, 178.43139854708672942 -7.96592364807900832, 178.43128854708672293 -7.96585464807900845, 178.43118554708672718 -7.96577264807900853, 178.43106854708673836 -7.96564864807900896, 178.43100654708672437 -7.96557964807900909, 178.43095154708672112 -7.96550464807900838, 178.43086154708672098 -7.96540064807900894, 178.4308345470867323 -7.96516764807900834, 178.43080654708671773 -7.9650226480790085, 178.43080654708671773 -7.96491264807900912, 178.43081354708672848 -7.96485064807900844, 178.43086154708672098 -7.96469964807900865, 178.43092354708673497 -7.96455564807900895, 178.43095154708672112 -7.9644726480790089, 178.43095154708672112 -7.96430064807900884, 178.43091054708673937 -7.96408064807900828, 178.43086854708673172 -7.96390864807900911, 178.43080054708673288 -7.96379864807900884, 178.43073854708671888 -7.96368164807900847, 178.43071054708673273 -7.96355164807900895, 178.43062154708673006 -7.96344164807900867, 178.43058054708671989 -7.96339364807900907, 178.43053854708674066 -7.96330364807900892, 178.43044954708673799 -7.96322164807900901, 178.43037354708673092 -7.96319364807900865, 178.4303395470867315 -7.96314564807900904, 178.43031154708671693 -7.96307664807900828, 178.4302775470867175 -7.96299464807900836, 178.43023654708673575 -7.96292564807900849, 178.43019454708672811 -7.96273964807900825, 178.43014654708673561 -7.96259564807900855, 178.43012654708672926 -7.96234164807900857, 178.43010554708672544 -7.96229964807900892, 178.43007854708673676 -7.96219664807900873, 178.43005754708673294 -7.96211464807900882, 178.43004354708673986 -7.96202464807900867, 178.43004354708673986 -7.9619556480790088, 178.43005054708672219 -7.96186664807900879, 178.43010554708672544 -7.96177064807900869, 178.43018854708674326 -7.96166764807900851, 178.43024354708671808 -7.96159164807900854, 178.43039454708673475 -7.96148164807900827, 178.43053154708672992 -7.9613986480790091, 178.43064154708673641 -7.96132364807900839, 178.4308825470867248 -7.96123364807900824, 178.43110954708672011 -7.9612616480790086, 178.43124754708674118 -7.96132364807900839, 178.4312815470867406 -7.96133764807900857, 178.43133654708674385 -7.96142664807900857, 178.4314125470867225 -7.96150264807900854, 178.43148754708673209 -7.9616196480790089, 178.43157054708672149 -7.9617636480790086, 178.43170754708671666 -7.96191464807900839, 178.43190054708674097 -7.96214164807900904, 178.43198954708674364 -7.96230664807900901, 178.43221654708673896 -7.96267164807900851, 178.4323675470867272 -7.9628636480790087, 178.43247154708672042 -7.96300864807900854, 178.43257454708671617 -7.96315264807900824, 178.43267054708672958 -7.9633316480790084, 178.43317254708674113 -7.96416364807900834, 178.4332965470867407 -7.96439764807900907, 178.43350954708674294 -7.96474764807900826, 178.43392854708673667 -7.96546964807900881, 178.43410054708672874 -7.96577964807900862, 178.43421754708671756 -7.96593064807900841, 178.4344305470867198 -7.96619164807900848, 178.43498754708673459 -7.96710664807900848, 178.43508454708671707 -7.96731964807900894, 178.43531054708674333 -7.96767064807900827, 178.43577154708671628 -7.96848864807900892, 178.4358065470867416 -7.96857064807900883, 178.43584054708674103 -7.96863264807900862, 178.43584754708672335 -7.96868064807900911, 178.4359295470867437 -7.96883264807900904, 178.43608154708672942 -7.96908664807900902, 178.43660354708671889 -7.97009064807900902, 178.4368095470867388 -7.97048964807900884, 178.43709854708671969 -7.97122564807900869, 178.43716054708673369 -7.97141064807900879, 178.43720854708672618 -7.97160364807900912, 178.43725054708673383 -7.9718576480790091, 178.43728454708673326 -7.97221564807900851)))</t>
  </si>
  <si>
    <t>MultiPolygon (((178.38347061256740744 -7.93280463198592489, 178.38347061256740744 -7.93291163198592564, 178.38347061256740744 -7.93299363198592555, 178.38342261256741494 -7.93306963198592552, 178.3833636125674218 -7.9332036319859256, 178.38333661256743312 -7.9332106319859248, 178.38330561256742612 -7.93324863198592478, 178.3832716125674267 -7.9332926319859256, 178.3832406125674197 -7.93333063198592559, 178.38319561256741963 -7.93337563198592566, 178.38315761256743031 -7.93343063198592535, 178.38311961256741256 -7.93345763198592557, 178.38308561256741314 -7.93347163198592487, 178.38305161256741371 -7.93347163198592487, 178.38298961256742814 -7.93342663198592479, 178.38290361256741789 -7.93337863198592519, 178.3828206125674285 -7.93333763198592479, 178.38278261256741075 -7.93330363198592536, 178.38272061256742518 -7.933275631985925, 178.38267261256743268 -7.9332516319859252, 178.38261461256740859 -7.93321763198592489, 178.38251461256743369 -7.93319663198592551, 178.38249461256742734 -7.93318963198592542, 178.38246961256743361 -7.9331626319859252, 178.38246661256741277 -7.9331316319859253, 178.38244961256742727 -7.93310063198592541, 178.3823776125674101 -7.93305563198592534, 178.38228461256741753 -7.93299363198592555, 178.38215761256742553 -7.93294963198592562, 178.38210561256741471 -7.93291863198592484, 178.38201661256741204 -7.93290463198592555, 178.38195061256740814 -7.93289763198592546, 178.38193761256741254 -7.9328696319859251, 178.38187561256742697 -7.93283563198592478, 178.38182061256742372 -7.93282163198592549, 178.38177861256741608 -7.93282563198592516, 178.38174161256742423 -7.9328146319859254, 178.38167961256741023 -7.93280163198592536, 178.38162761256742783 -7.93281163198592498, 178.38155161256742076 -7.93278763198592518, 178.38149661256741751 -7.93276663198592491, 178.38143861256742184 -7.93274663198592478, 178.38133161256740777 -7.93274663198592478, 178.38121161256742653 -7.93275963198592482, 178.38099861256742429 -7.93275363198592487, 178.3808406125674253 -7.93274263198592511, 178.3806826125674263 -7.93273263198592549, 178.38052761256741974 -7.93273963198592558, 178.38043461256742717 -7.93273963198592558, 178.3803456125674245 -7.93272263198592498, 178.3803146125674175 -7.93273263198592549, 178.380235612567418 -7.93274263198592511, 178.38018061256741476 -7.93274263198592511, 178.38013261256742226 -7.93273963198592558, 178.38006361256742593 -7.93273563198592502, 178.37999161256740877 -7.93274263198592511, 178.37991161256741179 -7.93275963198592482, 178.3798636125674193 -7.932773631985925, 178.37979161256743055 -7.93278463198592565, 178.3797366125674273 -7.93278763198592518, 178.37968561256741395 -7.93281163198592498, 178.37964061256741388 -7.93282163198592549, 178.37960261256742456 -7.93281863198592507, 178.37955061256741374 -7.93283963198592534, 178.37948261256741489 -7.93284263198592487, 178.37944061256740724 -7.93283563198592478, 178.37939661256743307 -7.93281863198592507, 178.37935161256743299 -7.93280863198592545, 178.37929661256742975 -7.93279463198592527, 178.37923861256743407 -7.93278463198592565, 178.37920761256742708 -7.93275363198592487, 178.37917961256741251 -7.93272263198592498, 178.37916961256740933 -7.93268763198592541, 178.37914861256743393 -7.93266363198592561, 178.37915261256742383 -7.93263263198592483, 178.37918361256743083 -7.93259863198592541, 178.37920361256740875 -7.93257063198592505, 178.3792106125674195 -7.9325336319859252, 178.3792106125674195 -7.93250263198592531, 178.37921761256743025 -7.93244363198592506, 178.37922461256741258 -7.93239863198592499, 178.37922761256743343 -7.93235763198592547, 178.37922761256743343 -7.93232663198592558, 178.37918961256741568 -7.93231963198592549, 178.37917961256741251 -7.93230963198592498, 178.37918961256741568 -7.93228563198592518, 178.37920761256742708 -7.93225863198592496, 178.3792106125674195 -7.93223763198592557, 178.37918961256741568 -7.93218963198592508, 178.37918961256741568 -7.93216563198592528, 178.37920061256741633 -7.93213763198592492, 178.37920361256740875 -7.93208963198592532, 178.37918361256743083 -7.93202063198592544, 178.37915961256743458 -7.93196563198592486, 178.37913161256742001 -7.93193463198592497, 178.37908361256742751 -7.93189363198592545, 178.37901861256742109 -7.93182163198592516, 178.37897361256742101 -7.9317936319859248, 178.37893861256742412 -7.93177663198592509, 178.37889461256742152 -7.93173563198592557, 178.37888361256742087 -7.93170763198592521, 178.37888061256742844 -7.93166363198592528, 178.37883261256740752 -7.93163263198592539, 178.37879161256742577 -7.93160163198592549, 178.37874961256741813 -7.9315706319859256, 178.37872261256742945 -7.93154263198592524, 178.37868761256743255 -7.93154263198592524, 178.37864361256742995 -7.93154663198592491, 178.37862261256742613 -7.93153263198592562, 178.37861561256741538 -7.93149463198592564, 178.37856761256742288 -7.93149163198592522, 178.37855061256740896 -7.93147763198592504, 178.37854061256743421 -7.93145663198592565, 178.37853361256742346 -7.93144663198592514, 178.37847161256740947 -7.93141963198592492, 178.37846461256742714 -7.93138863198592503, 178.37846461256742714 -7.93135363198592547, 178.37845461256742396 -7.93133663198592487, 178.37842361256741697 -7.93131263198592507, 178.37836861256741372 -7.93127463198592508, 178.37834061256742757 -7.93127163198592555, 178.37831661256743132 -7.93121663198592497, 178.37827861256741357 -7.93118563198592508, 178.37827161256743125 -7.93117463198592532, 178.37822361256741033 -7.93111363198592478, 178.37819961256741408 -7.93108563198592531, 178.3781726125674254 -7.93103463198592529, 178.37816161256742475 -7.93101363198592502, 178.37814861256742915 -7.93097963198592559, 178.37812461256743291 -7.93095463198592565, 178.37810361256742908 -7.93092363198592487, 178.37810361256742908 -7.93089363198592512, 178.37807961256743283 -7.93081763198592515, 178.37802761256742201 -7.93072163198592506, 178.37802061256741126 -7.93062863198592538, 178.37800761256741566 -7.9305736319859248, 178.37798661256741184 -7.93053563198592482, 178.37794561256743009 -7.93043963198592561, 178.37792161256743384 -7.93032963198592533, 178.37791761256741552 -7.93025363198592537, 178.37791461256742309 -7.9302016319859252, 178.37789361256741927 -7.93014363198592509, 178.37788361256741609 -7.93008163198592531, 178.37787661256743377 -7.93003363198592481, 178.37784961256741667 -7.92999563198592483, 178.37779761256743427 -7.92997863198592512, 178.37775961256741653 -7.9299686319859255, 178.37770461256741328 -7.92996163198592541, 178.37763961256743528 -7.92993063198592552, 178.37762261256742136 -7.92990263198592515, 178.37760861256742828 -7.92987563198592493, 178.37761561256741061 -7.92980663198592506, 178.37765961256741321 -7.92974863198592494, 178.3777736125674096 -7.92963863198592556, 178.37787361256741292 -7.92954563198592499, 178.37800361256742576 -7.929418631985925, 178.37803461256743276 -7.92938363198592544, 178.37810061256740823 -7.92936363198592531, 178.3781896125674109 -7.92931163198592515, 178.378247612567435 -7.92930463198592506, 178.37830661256742815 -7.92929063198592488, 178.37844361256742332 -7.92930163198592552, 178.37856061256741214 -7.92932563198592533, 178.37861561256741538 -7.92931163198592515, 178.37873661256742253 -7.92933563198592495, 178.37880861256741127 -7.92934963198592513, 178.37890461256742469 -7.92937363198592493, 178.37907661256741676 -7.9293946319859252, 178.37923161256742333 -7.92941163198592491, 178.37932761256740832 -7.92942463198592495, 178.37944461256742557 -7.9294496319859249, 178.37956861256742513 -7.92947963198592554, 178.37968561256741395 -7.92950463198592548, 178.37983961256742305 -7.92951063198592543, 178.37989861256741619 -7.92950763198592501, 178.38006661256741836 -7.92955263198592508, 178.38018061256741476 -7.92958663198592539, 178.38023861256741043 -7.92960763198592478, 178.3803586125674201 -7.9296586319859248, 178.38046861256742659 -7.92970663198592529, 178.38057261256741981 -7.92975863198592545, 178.38063061256741548 -7.92977563198592517, 178.38067561256741556 -7.92977563198592517, 178.38073361256741123 -7.92978263198592526, 178.38076861256740813 -7.92979963198592497, 178.38080261256740755 -7.92981663198592557, 178.38081261256741072 -7.92983063198592486, 178.38084761256740762 -7.92983063198592486, 178.38086761256741397 -7.92986163198592564, 178.38088861256741779 -7.92989963198592562, 178.38097061256740972 -7.92993363198592505, 178.38100861256742746 -7.92995463198592532, 178.38106061256740986 -7.92997563198592559, 178.38111161256742321 -7.93001963198592552, 178.38117361256740878 -7.93005063198592541, 178.38126361256740893 -7.93011663198592487, 178.3813526125674116 -7.93019163198592558, 178.38141461256742559 -7.93024363198592486, 178.38148661256741434 -7.93030163198592497, 178.38154161256741759 -7.93036363198592564, 178.38159361256742841 -7.93040163198592563, 178.38164161256742091 -7.93043563198592505, 178.38167961256741023 -7.93048763198592521, 178.38172761256743115 -7.930549631985925, 178.3817686125674129 -7.93058763198592498, 178.38179661256742747 -7.93063163198592491, 178.38185161256743072 -7.93067663198592498, 178.38188861256742257 -7.93069363198592558, 178.38194061256743339 -7.93074563198592486, 178.38198161256741514 -7.93079363198592535, 178.38218161256742178 -7.93097963198592559, 178.38231561256742452 -7.93112363198592529, 178.38242861256742344 -7.93122663198592548, 178.38253561256740909 -7.93129163198592479, 178.38257961256741169 -7.93135363198592547, 178.38263461256741493 -7.93143263198592496, 178.38265961256740866 -7.93146763198592541, 178.38271761256743275 -7.93151863198592544, 178.38275161256743218 -7.93156063198592509, 178.38281361256741775 -7.93163963198592548, 178.38289261256741725 -7.931769631985925, 178.38294061256740974 -7.93187963198592527, 178.38299961256743131 -7.93192763198592488, 178.38306861256742764 -7.93200063198592531, 178.38315761256743031 -7.93206563198592551, 178.38325761256743363 -7.93218263198592499, 178.3833196125674192 -7.9322956319859248, 178.38335761256740852 -7.93239863198592499, 178.3833986125674187 -7.93251263198592493, 178.38343261256741812 -7.93264363198592548, 178.38346361256742512 -7.93272263198592498, 178.38347061256740744 -7.93280463198592489)))</t>
  </si>
  <si>
    <t>MultiPolygon (((178.34928800000000138 -7.99054600000000015, 178.3492469999999912 -7.9906839999999999, 178.34901300000001356 -7.99084899999999987, 178.34872500000000173 -7.99108299999999971, 178.34847700000000259 -7.99134399999999978, 178.34832599999998592 -7.99131699999999956, 178.34810600000000136 -7.99120700000000017, 178.34791300000000547 -7.99110999999999994, 178.34781699999999205 -7.99098600000000037, 178.34769299999999248 -7.99086300000000005, 178.34758299999998599 -7.99077999999999999, 178.34740400000001159 -7.99065600000000043, 178.34721200000001318 -7.99043599999999987, 178.34717000000000553 -7.99028500000000008, 178.34710200000000668 -7.99002400000000002, 178.34693699999999694 -7.98967999999999989, 178.3467990000000043 -7.98940499999999965, 178.3467719999999872 -7.9891709999999998, 178.34678500000001122 -7.98896500000000032, 178.34678500000001122 -7.98862100000000019, 178.34678500000001122 -7.98845600000000022, 178.34685400000000755 -7.98837300000000017, 178.34699200000000019 -7.98833199999999977, 178.34715700000000993 -7.98833199999999977, 178.34744599999999082 -7.98844200000000004, 178.34783100000001355 -7.98859399999999997, 178.34791300000000547 -7.98871700000000029, 178.34824299999999653 -7.98889600000000044, 178.34858700000000908 -7.98914399999999958, 178.3487519999999904 -7.98936400000000013, 178.34910999999999603 -7.98985900000000004, 178.34927500000000578 -7.99029900000000026, 178.34928800000000138 -7.99054600000000015)))</t>
  </si>
  <si>
    <t>MultiPolygon (((178.42311855633042228 -7.95319643303030599, 178.42309755633041846 -7.95332043303030556, 178.42305655633040828 -7.95341643303030565, 178.42299455633042271 -7.95351243303030575, 178.42296655633040814 -7.95358143303030563, 178.42291155633040489 -7.9536504330303055, 178.42284355633040605 -7.95373243303030542, 178.42279555633041355 -7.95379443303030609, 178.4227535563304059 -7.95383643303030574, 178.42271955633040648 -7.95387043303030605, 178.4226575563304209 -7.95387743303030614, 178.42256155633040748 -7.95386343303030596, 178.42250655633040424 -7.95384243303030569, 178.42245155633040099 -7.95382243303030556, 178.42240355633040849 -7.95376743303030587, 178.42235455633041852 -7.95371943303030626, 178.4222585563304051 -7.9536914330303059, 178.42217655633041318 -7.95368443303030581, 178.42208655633041303 -7.95368443303030581, 178.42200455633042111 -7.95372643303030546, 178.42189455633041462 -7.95376043303030578, 178.4217635563304043 -7.95376043303030578, 178.4217155563304118 -7.9537464330303056, 178.4216195563304268 -7.95367743303030572, 178.42157755633041916 -7.95359543303030581, 178.42148855633041649 -7.95344443303030602, 178.42144755633040631 -7.95335443303030587, 178.42139955633041382 -7.9532374330303055, 178.42130255633040292 -7.95303843303030611, 178.42128955633040732 -7.9530044330303058, 178.42130255633040292 -7.95295543303030605, 178.42135155633042132 -7.95291443303030565, 178.42139955633041382 -7.95283843303030569, 178.42146755633041266 -7.95282543303030565, 178.42150955633042031 -7.95282543303030565, 178.42154355633041973 -7.95277743303030604, 178.42158455633040148 -7.95268043303030581, 178.42166055633040855 -7.95262543303030611, 178.42177055633041505 -7.95259843303030589, 178.42186655633040004 -7.9525504330303054, 178.42198355633041729 -7.9524954330303057, 178.42217655633041318 -7.95246743303030623, 178.42241655633040409 -7.95248143303030552, 178.42263655633041708 -7.95252943303030602, 178.42272655633041722 -7.9525914330303058, 178.4227885563304028 -7.95261843303030602, 178.42287755633040547 -7.95270143303030608, 178.42296055633042329 -7.95276343303030586, 178.42301555633042653 -7.95286643303030605, 178.42305655633040828 -7.95296243303030614, 178.42309055633040771 -7.9530454330303062, 178.42311855633042228 -7.95319643303030599)))</t>
  </si>
  <si>
    <t>MultiPolygon (((178.41465783710094684 -7.94894351060055904, 178.41465783710094684 -7.94898851060055822, 178.41464083710093291 -7.94899551060055831, 178.41462383710094741 -7.94899251060055878, 178.41460283710094359 -7.94898151060055902, 178.41451383710094092 -7.94894051060055862, 178.4144618371009301 -7.94890951060055873, 178.4144138371009376 -7.94885751060055856, 178.41437983710093818 -7.94882651060055867, 178.4143518371009236 -7.94879651060055892, 178.4143348371009381 -7.94874451060055875, 178.4142998371009412 -7.94866851060055879, 178.41426583710094178 -7.94857251060055869, 178.41423183710094236 -7.9484765106005586, 178.41420083710093536 -7.94836251060055865, 178.41417983710093154 -7.94828751060055883, 178.41419683710094546 -7.94818051060055897, 178.41427583710094495 -7.94817751060055855, 178.4143308371009482 -7.94819751060055868, 178.41436183710092678 -7.94824951060055884, 178.41439283710093378 -7.94831851060055872, 178.41443783710093385 -7.94841051060055825, 178.41446883710094085 -7.94849051060055878, 178.41448583710092635 -7.94851451060055858, 178.41451383710094092 -7.94857951060055878, 178.41454083710092959 -7.94860651060055901, 178.41458583710092967 -7.94876851060055856, 178.41465783710094684 -7.94894351060055904)))</t>
  </si>
  <si>
    <t>MultiPolygon (((178.41668273701816361 -7.94985980999168351, 178.41668273701816361 -7.94988680999168373, 178.41666873701814211 -7.949907809991684, 178.41664173701815344 -7.94993180999168381, 178.41661073701814644 -7.94995180999168394, 178.41659273701816346 -7.94998980999168392, 178.41657573701814954 -7.95005580999168426, 178.41653073701814947 -7.95010380999168387, 178.41650073701813994 -7.95010380999168387, 178.41647573701814622 -7.9501068099916834, 178.41644573701816512 -7.95012780999168367, 178.41641773701815055 -7.95015880999168356, 178.41637973701816122 -7.95018280999168425, 178.41635273701814413 -7.95018280999168425, 178.41632173701816555 -7.95020680999168405, 178.41629373701815098 -7.95024080999168348, 178.4162667370181623 -7.95025480999168366, 178.41623873701814773 -7.95024080999168348, 178.41623873701814773 -7.95021380999168414, 178.41624273701816605 -7.95016880999168407, 178.41622873701814456 -7.95012780999168367, 178.41622873701814456 -7.95004180999168408, 178.4162317370181654 -7.95000080999168368, 178.41622173701816223 -7.94996980999168379, 178.41620773701814073 -7.94993180999168381, 178.41621873701814138 -7.9498838099916842, 178.41624573701815848 -7.94979780999168373, 178.41627373701814463 -7.94972880999168385, 178.41632873701814788 -7.94970180999168363, 178.41637673701814037 -7.94970180999168363, 178.41642773701815372 -7.94971480999168367, 178.41647973701816454 -7.94971480999168367, 178.41657973701813944 -7.94973880999168347, 178.41662373701814204 -7.94976280999168416, 178.41666573701814968 -7.94981480999168344, 178.41668273701816361 -7.94985980999168351)))</t>
  </si>
  <si>
    <t>MultiPolygon (((178.34804399999998736 -7.95800800000000041, 178.34803700000000504 -7.95808300000000024, 178.34799599999999486 -7.9582139999999999, 178.34793400000000929 -7.95831, 178.34786500000001297 -7.95840000000000014, 178.34776899999999955 -7.95843399999999956, 178.3477269999999919 -7.95842700000000036, 178.34770700000001398 -7.95837899999999987, 178.34770700000001398 -7.95834499999999956, 178.34773400000000265 -7.95817999999999959, 178.34775500000000648 -7.95809000000000033, 178.34785099999999147 -7.95803499999999975, 178.34789200000000164 -7.95800800000000041, 178.34795399999998722 -7.95797299999999996, 178.34801600000000121 -7.95799400000000023, 178.34804399999998736 -7.95800800000000041)))</t>
  </si>
  <si>
    <t>MultiPolygon (((178.40671100000000138 -7.94527100000001951, 178.40670800000000895 -7.94531300000001917, 178.40670399999999063 -7.94534700000001948, 178.40666999999999121 -7.94540900000001926, 178.40664599999999496 -7.94545000000001878, 178.40662499999999113 -7.94548500000001923, 178.40661099999999806 -7.94552200000001907, 178.40660500000001321 -7.94555000000001943, 178.40658400000000938 -7.94560100000001945, 178.40656999999998789 -7.94562900000001893, 178.40652199999999539 -7.94567000000001933, 178.40649500000000671 -7.94568700000001904, 178.40645699999998897 -7.9456980000000188, 178.40641899999999964 -7.94570500000001889, 178.40641199999998889 -7.94569400000001913, 178.40640200000001414 -7.945674000000019, 178.40640899999999647 -7.94564600000001953, 178.40642199999999207 -7.94562500000001926, 178.40644299999999589 -7.94560500000001912, 178.40645699999998897 -7.94558100000001932, 178.40647699999999531 -7.94551900000001954, 178.40649799999999914 -7.94548100000001956, 178.40655000000000996 -7.94541200000001879, 178.40656999999998789 -7.94537500000001895, 178.40657999999999106 -7.94533700000001897, 178.40660500000001321 -7.94527100000001951, 178.40662199999999871 -7.94524700000001882, 178.40665999999998803 -7.94522000000001949, 178.4066840000000127 -7.9452130000000194, 178.40670800000000895 -7.94522700000001958, 178.40671100000000138 -7.94527100000001951)))</t>
  </si>
  <si>
    <t>MultiPolygon (((178.42006449322258277 -7.95117849394065512, 178.42006449322258277 -7.95122949394065515, 178.42005449322257959 -7.95129549394065549, 178.42003349322257577 -7.95133649394065589, 178.4200194932225827 -7.9513844939406555, 178.4199884932225757 -7.95147049394065508, 178.41996449322257945 -7.95151549394065515, 178.41993749322259077 -7.95156649394065518, 178.41990649322258378 -7.95164249394065514, 178.4198924932225907 -7.95170749394065535, 178.4198924932225907 -7.95178649394065573, 178.4198614932225837 -7.95184849394065552, 178.41984049322257988 -7.95189649394065512, 178.41980649322258046 -7.9519344939406551, 178.41978949322259496 -7.95197249394065508, 178.41978949322259496 -7.95202049394065558, 178.41977249322258103 -7.95208249394065536, 178.41974449322259488 -7.95210349394065563, 178.41973749322258413 -7.95213749394065506, 178.41971049322259546 -7.95216549394065542, 178.41969949322259481 -7.95220249394065526, 178.41966549322259539 -7.95224049394065524, 178.41960349322258139 -7.95227149394065513, 178.41955849322258132 -7.9522684939406556, 178.41948349322257172 -7.95222349394065553, 178.4194144932225754 -7.95215849394065533, 178.41938049322257598 -7.95213049394065585, 178.41934249322258665 -7.95210349394065563, 178.41930449322256891 -7.95207949394065583, 178.41929449322259416 -7.95203449394065576, 178.41929449322259416 -7.95198949394065568, 178.41929049322257583 -7.95195849394065579, 178.41926349322258716 -7.9519514939406557, 178.41923949322259091 -7.9518864939406555, 178.41923249322258016 -7.95182449394065571, 178.41922849322259026 -7.95179349394065582, 178.41922549322256941 -7.95176249394065593, 178.41922549322256941 -7.95172149394065553, 178.41923249322258016 -7.95168749394065522, 178.41923249322258016 -7.95165249394065565, 178.41923549322257259 -7.95160849394065572, 178.41922549322256941 -7.95155649394065556, 178.41925249322258651 -7.95148049394065559, 178.41930749322258976 -7.95135049394065518, 178.41934249322258665 -7.95129849394065591, 178.41940449322257223 -7.9512644939406556, 178.41943149322258932 -7.9512404939406558, 178.41943849322257165 -7.95121949394065552, 178.41945249322259315 -7.95118849394065563, 178.41949049322258247 -7.95115449394065532, 178.41950749322259639 -7.95110949394065525, 178.4195244932225819 -7.95108249394065592, 178.41954849322257814 -7.95106449394065518, 178.41960349322258139 -7.95104049394065537, 178.41963149322259596 -7.95102749394065533, 178.41966849322258781 -7.95100649394065506, 178.41970649322257714 -7.95097849394065559, 178.41976149322258038 -7.95096849394065508, 178.41982349322259438 -7.95096549394065555, 178.41987549322257678 -7.95096549394065555, 178.4199444932225731 -7.95098549394065568, 178.41999249322259402 -7.95102349394065566, 178.42001249322257195 -7.95104749394065546, 178.42004049322258652 -7.95109949394065563, 178.42006449322258277 -7.95117849394065512)))</t>
  </si>
  <si>
    <t>MultiPolygon (((178.38568405815470896 -7.93461356145194241, 178.38567405815470579 -7.93465856145194248, 178.38565005815470954 -7.93470956145194251, 178.38561205815472022 -7.9347405614519424, 178.38556805815471762 -7.93472656145194311, 178.38552305815471755 -7.93471356145194306, 178.38541605815470348 -7.93470256145194242, 178.38536805815471098 -7.93468856145194312, 178.38534805815470463 -7.93466456145194243, 178.38528905815471148 -7.93464756145194272, 178.38519605815471891 -7.93464756145194272, 178.38513405815470492 -7.93464056145194263, 178.38510305815469792 -7.93464756145194272, 178.38507205815471934 -7.93465856145194248, 178.38502805815471675 -7.93466456145194243, 178.384990058154699 -7.93467156145194252, 178.3849420581547065 -7.9346615614519429, 178.384925058154721 -7.9346445614519423, 178.38490405815471718 -7.93461356145194241, 178.38488705815470325 -7.93458956145194261, 178.38487005815471775 -7.93455156145194263, 178.38484905815471393 -7.93453056145194235, 178.38482505815471768 -7.93451356145194264, 178.38478705815469993 -7.93448956145194284, 178.38478005815471761 -7.93443156145194273, 178.38481505815471451 -7.93427256145194271, 178.38483505815472085 -7.9342385614519424, 178.38484905815471393 -7.93419356145194232, 178.38489705815470643 -7.93417656145194261, 178.38492105815470268 -7.93410756145194274, 178.384925058154721 -7.9340635614519428, 178.3849380581547166 -7.93401856145194273, 178.38494905815471725 -7.93397356145194266, 178.3849730581547135 -7.93396356145194304, 178.385021058154706 -7.93394956145194286, 178.38504205815470982 -7.93393956145194235, 178.38509005815470232 -7.93393256145194314, 178.38513405815470492 -7.93393956145194235, 178.38520005815470881 -7.93394656145194244, 178.38522405815470506 -7.93395656145194295, 178.38525505815471206 -7.93396356145194304, 178.38529605815472223 -7.93402156145194315, 178.38533405815471156 -7.93404956145194262, 178.38535805815470781 -7.93411156145194241, 178.38539605815469713 -7.93416656145194299, 178.38544405815471805 -7.93421156145194306, 178.38549205815471055 -7.93426656145194276, 178.38555005815470622 -7.93430756145194316, 178.38560205815471704 -7.93438656145194265, 178.38561905815470254 -7.93442756145194306, 178.38564305815469879 -7.93449956145194246, 178.38567105815471336 -7.93455156145194263, 178.38568405815470896 -7.93461356145194241)))</t>
  </si>
  <si>
    <t>MultiPolygon (((178.34852699999999004 -7.95661400000000008, 178.34851599999998939 -7.95663400000000021, 178.34849800000000641 -7.9566359999999996, 178.34847899999999754 -7.95663099999999979, 178.34846999999999184 -7.95664999999999978, 178.34846999999999184 -7.95667499999999972, 178.34846099999998614 -7.95669399999999971, 178.34846300000000952 -7.95671000000000017, 178.34847199999998679 -7.9567129999999997, 178.34848400000001334 -7.95672200000000007, 178.34847199999998679 -7.95674800000000015, 178.34844300000000317 -7.95675600000000038, 178.34843599999999242 -7.95675099999999969, 178.34842000000000439 -7.95676299999999959, 178.34841199999999617 -7.95678399999999986, 178.34841299999999364 -7.95679200000000009, 178.34842199999999934 -7.95680600000000027, 178.34842499999999177 -7.95682500000000026, 178.34842199999999934 -7.95684400000000025, 178.34841499999998859 -7.95685399999999987, 178.34840600000001132 -7.95685399999999987, 178.34839800000000309 -7.95685899999999968, 178.34839600000000814 -7.95687299999999986, 178.3483929999999873 -7.95688200000000023, 178.34838600000000497 -7.95688999999999957, 178.3483669999999961 -7.95689699999999966, 178.34834799999998722 -7.95689699999999966, 178.34834299999999985 -7.95690600000000003, 178.34833399999999415 -7.95692100000000035, 178.34831700000000865 -7.95692500000000003, 178.3483099999999979 -7.95692600000000017, 178.34829999999999472 -7.95694700000000044, 178.34829099999998903 -7.95696400000000015, 178.34828099999998585 -7.95697499999999991, 178.34826400000000035 -7.95698799999999995, 178.34821600000000785 -7.95702399999999965, 178.34816100000000461 -7.95703099999999974, 178.34812600000000771 -7.9570179999999997, 178.34807799999998679 -7.95698500000000042, 178.34805900000000634 -7.95696600000000043, 178.34805099999999811 -7.95694700000000044, 178.34804399999998736 -7.95692799999999956, 178.34804399999998736 -7.95690600000000003, 178.34804900000000316 -7.95688900000000032, 178.34804399999998736 -7.95687799999999967, 178.34801799999999616 -7.95687299999999986, 178.34799699999999234 -7.95687299999999986, 178.34798000000000684 -7.95686800000000005, 178.34796499999998787 -7.95684900000000006, 178.34796000000000049 -7.95682699999999965, 178.34794400000001247 -7.95678700000000028, 178.34792999999999097 -7.95675600000000038, 178.3478979999999865 -7.95669299999999957, 178.34788000000000352 -7.95666199999999968, 178.34787399999999025 -7.95663400000000021, 178.34787499999998772 -7.95661699999999961, 178.34788599999998837 -7.95659600000000022, 178.34788699999998585 -7.95657200000000042, 178.34788699999998585 -7.95654699999999959, 178.34788699999998585 -7.95650499999999994, 178.34788900000000922 -7.95646599999999982, 178.34790300000000229 -7.95643100000000025, 178.34791699999999537 -7.95641200000000026, 178.34795299999998974 -7.95639400000000041, 178.34797000000000367 -7.95637599999999967, 178.34798900000001254 -7.95635099999999973, 178.34799699999999234 -7.95633000000000035, 178.34801300000000879 -7.95632300000000026, 178.34804900000000316 -7.95631600000000017, 178.34805600000001391 -7.95629600000000003, 178.34807000000000698 -7.95628899999999994, 178.34808499999999754 -7.95628699999999967, 178.34810699999999883 -7.95628899999999994, 178.34812999999999761 -7.95627300000000037, 178.34814700000001153 -7.95627300000000037, 178.34815499999999133 -7.95627999999999957, 178.34817599999999516 -7.95628199999999985, 178.34819799999999645 -7.95629200000000036, 178.3482050000000072 -7.95630900000000008, 178.3482089999999971 -7.95631999999999984, 178.3482089999999971 -7.95633700000000044, 178.3482050000000072 -7.95635699999999968, 178.34820999999999458 -7.95637599999999967, 178.34822399999998765 -7.95639200000000013, 178.34825200000000223 -7.95640400000000003, 178.34826899999998773 -7.95641399999999965, 178.3482840000000067 -7.95641200000000026, 178.34830700000000547 -7.95640600000000031, 178.34832900000000677 -7.95640899999999984, 178.34834599999999227 -7.95642799999999983, 178.3483579999999904 -7.95643100000000025, 178.34837400000000684 -7.9564370000000002, 178.34838199999998665 -7.95644699999999983, 178.34838400000001002 -7.95646200000000015, 178.34839800000000309 -7.95648300000000042, 178.34840600000001132 -7.95648800000000023, 178.34843100000000504 -7.9564919999999999, 178.34845500000000129 -7.9564919999999999, 178.34847500000000764 -7.95650499999999994, 178.34848700000000576 -7.9565210000000004, 178.34849800000000641 -7.95653800000000011, 178.34850299999999379 -7.9565570000000001, 178.34850800000000959 -7.95657700000000023, 178.34851800000001276 -7.9565929999999998, 178.34852699999999004 -7.95661400000000008)))</t>
  </si>
  <si>
    <t>MultiPolygon (((179.85998000000000729 -9.43431099999999923, 179.85998000000000729 -9.43438000000000088, 179.85993700000000217 -9.43447600000000008, 179.85990000000001032 -9.43451800000000063, 179.85986299999999005 -9.43459200000000031, 179.85980499999999438 -9.43462899999999927, 179.85972499999999741 -9.43465600000000038, 179.85965100000001371 -9.43465100000000056, 179.85959199999999214 -9.43461899999999964, 179.85956600000000094 -9.4345870000000005, 179.85950800000000527 -9.43456600000000023, 179.8594280000000083 -9.4345289999999995, 179.85938500000000317 -9.43447600000000008, 179.85937000000001262 -9.43440099999999937, 179.85935900000001197 -9.43432699999999969, 179.85937999999998738 -9.43427900000000008, 179.8594280000000083 -9.43417799999999929, 179.85948600000000397 -9.43410899999999941, 179.85959199999999214 -9.43408299999999933, 179.85976800000000253 -9.43400300000000058, 179.8598259999999982 -9.43398700000000012, 179.85989499999999452 -9.43401399999999946, 179.859926999999999 -9.43407700000000027, 179.85993199999998637 -9.43411500000000025, 179.85995900000000347 -9.43421000000000021, 179.85998000000000729 -9.43431099999999923)))</t>
  </si>
  <si>
    <t>MultiPolygon (((179.85330300000001102 -9.42709800000000087, 179.85329999999999018 -9.42714299999999916, 179.85325800000001095 -9.42716700000000074, 179.85319400000000201 -9.42719100000000054, 179.85314099999999371 -9.42722000000000016, 179.85310100000000944 -9.4272310000000008, 179.85305600000000936 -9.42724100000000043, 179.85302200000000994 -9.4272310000000008, 179.85296299999998837 -9.42722000000000016, 179.85294999999999277 -9.4272519999999993, 179.85294999999999277 -9.42729199999999956, 179.85292100000000914 -9.42734500000000075, 179.85289700000001289 -9.42733699999999963, 179.85285999999999262 -9.42729199999999956, 179.85285400000000777 -9.42726500000000023, 179.8528389999999888 -9.42724899999999977, 179.85280700000001275 -9.4272310000000008, 179.85277199999998743 -9.42722499999999997, 179.85274799999999118 -9.42718799999999924, 179.85272399999999493 -9.42717200000000055, 179.85267400000000748 -9.42713499999999982, 179.85264200000000301 -9.42711100000000002, 179.85262099999999919 -9.42708499999999994, 179.85259199999998714 -9.42704999999999949, 179.85257300000000669 -9.42699700000000007, 179.85254699999998707 -9.42695999999999934, 179.85252299999999082 -9.42694700000000019, 179.85251999999999839 -9.42692000000000085, 179.85250700000000279 -9.42690200000000011, 179.85248799999999392 -9.42686699999999966, 179.85247799999999074 -9.42683000000000071, 179.85249099999998634 -9.4268029999999996, 179.85248300000000654 -9.42677699999999952, 179.85250700000000279 -9.42675299999999972, 179.85252500000001419 -9.42671600000000076, 179.85256000000001109 -9.42670500000000011, 179.85259700000000294 -9.42672899999999991, 179.85263900000001058 -9.42671799999999926, 179.85270299999999111 -9.42675799999999953, 179.85275899999999183 -9.42680099999999932, 179.8528039999999919 -9.42682499999999912, 179.85284100000001217 -9.42684599999999939, 179.85290200000000027 -9.42687500000000078, 179.85293400000000474 -9.42688799999999993, 179.85292300000000409 -9.4269090000000002, 179.85295500000000857 -9.42693900000000085, 179.85298199999999724 -9.42694700000000019, 179.85301400000000172 -9.42694400000000066, 179.85302200000000994 -9.42698099999999961, 179.85306900000000496 -9.42698099999999961, 179.85311200000001008 -9.42699700000000007, 179.85315700000001016 -9.42701800000000034, 179.85318599999999378 -9.42701800000000034, 179.85320699999999761 -9.42702899999999921, 179.85323900000000208 -9.4270549999999993, 179.85328699999999458 -9.42707399999999929, 179.85330300000001102 -9.42709800000000087)))</t>
  </si>
  <si>
    <t>MultiPolygon (((179.84915200000000368 -9.42481599999999986, 179.84914200000000051 -9.42486700000000077, 179.84912099999999668 -9.42489899999999992, 179.84911800000000426 -9.42496200000000073, 179.84911299999998846 -9.42502299999999948, 179.84906499999999596 -9.42506000000000022, 179.84901199999998767 -9.42514300000000027, 179.84898000000001161 -9.42515900000000073, 179.84896900000001096 -9.42518300000000053, 179.84895299999999452 -9.42521200000000015, 179.84892099999999004 -9.42520900000000061, 179.8488839999999982 -9.42524900000000088, 179.84883700000000317 -9.42524900000000088, 179.84881300000000692 -9.42527800000000049, 179.84876199999999358 -9.42531299999999916, 179.8487220000000093 -9.42531800000000075, 179.84868499999998903 -9.42532800000000037, 179.84866099999999278 -9.4253739999999997, 179.84861100000000533 -9.42539000000000016, 179.84858700000000908 -9.42537599999999998, 179.84853699999999321 -9.42541300000000071, 179.84853000000001089 -9.42544099999999929, 179.84851100000000201 -9.42548099999999955, 179.84844499999999812 -9.42551800000000028, 179.84841599999998607 -9.4255469999999999, 179.8483630000000062 -9.4255949999999995, 179.8483359999999891 -9.42558999999999969, 179.84832000000000107 -9.42561399999999949, 179.8482569999999896 -9.42563999999999957, 179.8482140000000129 -9.42566200000000087, 179.84813500000001341 -9.42570699999999917, 179.84807100000000446 -9.42574899999999971, 179.84803099999999176 -9.42578600000000044, 179.84799899999998729 -9.42583100000000051, 179.84795900000000302 -9.42585799999999985, 179.84791400000000294 -9.42590799999999973, 179.84789599999999155 -9.42592199999999991, 179.8478589999999997 -9.42595599999999934, 179.84786399999998707 -9.42601400000000034, 179.84783500000000345 -9.4260540000000006, 179.8478110000000072 -9.42609900000000067, 179.8477760000000103 -9.42619000000000007, 179.847723000000002 -9.42619799999999941, 179.84766999999999371 -9.42623700000000042, 179.84764400000000251 -9.42632000000000048, 179.84760099999999738 -9.42637500000000017, 179.84754000000000929 -9.42643400000000042, 179.84749500000000921 -9.42644199999999977, 179.84743399999999269 -9.42648400000000031, 179.84739899999999579 -9.42650000000000077, 179.84734900000000835 -9.42648999999999937, 179.84731700000000387 -9.42646799999999985, 179.8473070000000007 -9.42642599999999931, 179.8473070000000007 -9.42637299999999989, 179.84728300000000445 -9.42634900000000009, 179.847266999999988 -9.42632799999999982, 179.8472720000000038 -9.42628799999999956, 179.84729300000000762 -9.42624499999999976, 179.84728799999999183 -9.42621600000000015, 179.84729600000000005 -9.42617899999999942, 179.84729100000001267 -9.42614200000000046, 179.8473070000000007 -9.42608300000000021, 179.8473639999999989 -9.42600299999999969, 179.84741500000001224 -9.42594899999999924, 179.84744900000001167 -9.42588600000000021, 179.84750999999999976 -9.42584599999999995, 179.84756100000001311 -9.42577200000000026, 179.84760099999999738 -9.42569499999999927, 179.84763000000000943 -9.42562000000000033, 179.84763799999998923 -9.42559400000000025, 179.8476750000000095 -9.42556699999999914, 179.84769600000001333 -9.42553299999999972, 179.84771699999998873 -9.4255040000000001, 179.84774600000000078 -9.4254560000000005, 179.84777800000000525 -9.42540499999999959, 179.8477760000000103 -9.42536800000000063, 179.84781000000000972 -9.42531499999999944, 179.84784700000000157 -9.42525799999999947, 179.84789399999999659 -9.42524200000000079, 179.84792400000000612 -9.42522899999999986, 179.84794500000000994 -9.42519700000000071, 179.84795800000000554 -9.42516299999999951, 179.84797900000000936 -9.42513100000000037, 179.84800300000000561 -9.42508300000000077, 179.84803800000000251 -9.42506400000000077, 179.84805399999999054 -9.42503800000000069, 179.84805099999999811 -9.42501399999999911, 179.84807499999999436 -9.42497400000000063, 179.84811500000000706 -9.42492400000000075, 179.84815199999999891 -9.42491799999999991, 179.8481700000000103 -9.42487900000000067, 179.84818899999999076 -9.42484900000000003, 179.8482309999999984 -9.42484699999999975, 179.84825799999998708 -9.42482799999999976, 179.8482710000000111 -9.4247879999999995, 179.8482529999999997 -9.42477000000000054, 179.84826100000000793 -9.42473799999999962, 179.84829500000000735 -9.42466399999999993, 179.84833499999999162 -9.42462100000000014, 179.84834599999999227 -9.42457600000000006, 179.84835899999998787 -9.42453099999999999, 179.84836200000000872 -9.42450200000000038, 179.84834299999999985 -9.42446699999999993, 179.84831600000001117 -9.42443500000000078, 179.84832199999999602 -9.42439800000000005, 179.84832399999999097 -9.42436099999999932, 179.84836899999999105 -9.42434300000000036, 179.84837699999999927 -9.42431599999999925, 179.8483929999999873 -9.42428699999999964, 179.84842800000001262 -9.4242600000000003, 179.84847600000000511 -9.42426599999999937, 179.84851000000000454 -9.42429699999999926, 179.84853899999998816 -9.42427600000000076, 179.84859000000000151 -9.42427400000000048, 179.84862400000000093 -9.42429500000000075, 179.84865600000000541 -9.42434800000000017, 179.84868000000000166 -9.42439300000000024, 179.84870100000000548 -9.42441999999999958, 179.8487169999999935 -9.42446699999999993, 179.84874099999998975 -9.42447800000000058, 179.8487519999999904 -9.4244760000000003, 179.84879100000000562 -9.42448899999999945, 179.84881300000000692 -9.42452600000000018, 179.848858000000007 -9.42459000000000024, 179.84889499999999884 -9.42463300000000004, 179.84892899999999827 -9.42463300000000004, 179.84897499999999582 -9.42468000000000039, 179.84901199999998767 -9.42471500000000084, 179.84904099999999971 -9.424709, 179.84907799999999156 -9.42471699999999935, 179.84909099999998716 -9.42474900000000027, 179.84912600000001248 -9.42478400000000072, 179.84915200000000368 -9.42481599999999986)))</t>
  </si>
  <si>
    <t>MultiPolygon (((179.82303099999998608 -9.34818899999999964, 179.82303099999998608 -9.3483079999999994, 179.8230259999999987 -9.34839299999999973, 179.82295199999998658 -9.34848700000000044, 179.82279299999999012 -9.34863200000000028, 179.82267300000000887 -9.34875100000000003, 179.82250400000000923 -9.34880000000000067, 179.82240999999999076 -9.34880500000000048, 179.82237000000000648 -9.34876599999999947, 179.82233999999999696 -9.34868099999999913, 179.82231100000001334 -9.34859699999999982, 179.82230100000001016 -9.34845800000000082, 179.82227100000000064 -9.3483780000000003, 179.82226099999999747 -9.34827899999999978, 179.82226099999999747 -9.3481349999999992, 179.82225600000001009 -9.34798499999999954, 179.82230100000001016 -9.34789600000000043, 179.82234500000001276 -9.34777200000000086, 179.82236499999999069 -9.3477320000000006, 179.82239000000001283 -9.34764200000000045, 179.82241999999999393 -9.34761800000000065, 179.8225140000000124 -9.34760799999999925, 179.82258899999999358 -9.34755299999999956, 179.8226630000000057 -9.34754799999999975, 179.82272800000001212 -9.34756800000000077, 179.82281299999999646 -9.34763700000000064, 179.82284699999999589 -9.34774200000000022, 179.82289700000001176 -9.34785600000000017, 179.82297700000000873 -9.34806000000000026, 179.82303099999998608 -9.34818899999999964)))</t>
  </si>
  <si>
    <t>MultiPolygon (((179.82494500000001381 -9.34887799999999913, 179.82493999999999801 -9.34905099999999933, 179.82492500000000746 -9.34920100000000076, 179.82488499999999476 -9.34928500000000007, 179.82481999999998834 -9.34937500000000021, 179.82470599999999195 -9.34946899999999914, 179.82459199999999555 -9.34954399999999985, 179.8245070000000112 -9.34945899999999952, 179.82441800000000853 -9.34934499999999957, 179.82439299999998639 -9.34929499999999969, 179.82433800000001156 -9.34920600000000057, 179.82431399999998689 -9.34912600000000005, 179.82430899999999951 -9.34897199999999984, 179.82428899999999317 -9.3488030000000002, 179.82430899999999951 -9.34865899999999961, 179.82437300000000846 -9.34854499999999966, 179.82445300000000543 -9.34844000000000008, 179.82454699999999548 -9.3483900000000002, 179.82463699999999562 -9.34839500000000001, 179.82475600000000782 -9.34841499999999925, 179.82482999999999151 -9.34845999999999933, 179.82487499999999159 -9.34852000000000061, 179.82492500000000746 -9.34869899999999987, 179.82494500000001381 -9.34887799999999913)))</t>
  </si>
  <si>
    <t>MultiPolygon (((179.81917599999999879 -9.35145799999999916, 179.81916300000000319 -9.3515890000000006, 179.81912399999998797 -9.35176500000000033, 179.81900600000000168 -9.35189500000000073, 179.81889499999999771 -9.35190899999999914, 179.81863400000000297 -9.35191499999999998, 179.81854300000000535 -9.35186299999999981, 179.81852900000001227 -9.35180399999999956, 179.8185100000000034 -9.35169999999999924, 179.81860100000000102 -9.35155600000000042, 179.81866700000000492 -9.35134000000000043, 179.81875199999998927 -9.35115799999999986, 179.81879100000000449 -9.35103299999999926, 179.81882300000000896 -9.35088299999999961, 179.81886900000000651 -9.35087700000000055, 179.81895399999999086 -9.35098799999999919, 179.81902600000000803 -9.35113100000000053, 179.8190580000000125 -9.35121000000000002, 179.81911099999999237 -9.35128800000000027, 179.81917599999999879 -9.35145799999999916)))</t>
  </si>
  <si>
    <t>MultiPolygon (((179.84479899999999475 -9.42203100000000049, 179.8447140000000104 -9.42211099999999924, 179.84467699999999013 -9.42213199999999951, 179.84465499999998883 -9.42216400000000043, 179.84461799999999698 -9.4222330000000003, 179.84454900000000066 -9.42226499999999945, 179.84448000000000434 -9.42223800000000011, 179.84443300000000932 -9.42224299999999992, 179.84436400000001299 -9.42226499999999945, 179.84429499999998825 -9.42228099999999991, 179.84426799999999957 -9.42230200000000018, 179.84422599999999193 -9.4223599999999994, 179.84409800000000246 -9.42243400000000086, 179.84404000000000678 -9.42243400000000086, 179.84398699999999849 -9.42243999999999993, 179.84390700000000152 -9.42249299999999934, 179.84380100000001335 -9.42253499999999988, 179.84372099999998795 -9.42259400000000014, 179.84366299999999228 -9.4226100000000006, 179.84359900000001176 -9.42262000000000022, 179.84353600000000029 -9.42268400000000028, 179.84345099999998752 -9.42274800000000035, 179.84339199999999437 -9.42280099999999976, 179.84331800000001067 -9.42287499999999945, 179.84324899999998593 -9.42295999999999978, 179.8431850000000054 -9.42302899999999966, 179.84304199999999696 -9.42317800000000005, 179.84294600000001196 -9.42325699999999955, 179.84283999999999537 -9.42336300000000016, 179.84272300000000655 -9.42345899999999936, 179.84266500000001088 -9.42357600000000062, 179.84263899999999126 -9.4236500000000003, 179.84259099999999876 -9.42374500000000026, 179.84254799999999364 -9.4238300000000006, 179.84247400000000994 -9.42393099999999961, 179.84236300000000597 -9.42397399999999941, 179.84220300000001203 -9.42405899999999974, 179.84199100000000726 -9.42412200000000055, 179.84186399999998685 -9.42413799999999924, 179.84180000000000632 -9.42411700000000074, 179.84171499999999355 -9.42406899999999936, 179.8416300000000092 -9.42402099999999976, 179.84156600000000026 -9.42399499999999968, 179.84137000000001194 -9.42391499999999915, 179.84132800000000429 -9.42387300000000039, 179.8412800000000118 -9.4238300000000006, 179.8412050000000022 -9.42379299999999986, 179.84113600000000588 -9.42373000000000083, 179.84107299999999441 -9.42366099999999918, 179.84098800000001006 -9.42360700000000051, 179.84095600000000559 -9.42355399999999932, 179.84092400000000112 -9.42346900000000076, 179.840849999999989 -9.42340599999999995, 179.84074400000000082 -9.4232680000000002, 179.84069600000000833 -9.42313000000000045, 179.84066400000000385 -9.42302899999999966, 179.84064300000000003 -9.42290700000000037, 179.84064799999998741 -9.4227950000000007, 179.8407489999999882 -9.42264699999999955, 179.84079099999999585 -9.42257200000000061, 179.84083400000000097 -9.42254600000000053, 179.84091900000001374 -9.42249299999999934, 179.84102999999998929 -9.42243400000000086, 179.84118399999999838 -9.42237599999999986, 179.841306000000003 -9.42234999999999978, 179.84145000000000891 -9.42234400000000072, 179.84165100000001303 -9.42234999999999978, 179.84182599999999752 -9.4223599999999994, 179.84185800000000199 -9.42232800000000026, 179.84192200000001094 -9.42233899999999913, 179.84195900000000279 -9.42229599999999934, 179.84202799999999911 -9.42225400000000057, 179.84210799999999608 -9.42221699999999984, 179.84216599999999175 -9.42220099999999938, 179.842283000000009 -9.42213199999999951, 179.84235699999999269 -9.42205799999999982, 179.84237300000000914 -9.42203100000000049, 179.84243699999998967 -9.4219779999999993, 179.84247899999999731 -9.42192000000000007, 179.84253799999999046 -9.42188799999999915, 179.84256400000001008 -9.42185600000000001, 179.8426330000000064 -9.42181300000000022, 179.84273899999999458 -9.42178200000000032, 179.84280300000000352 -9.42176599999999986, 179.84290899999999169 -9.42176599999999986, 179.84303700000000958 -9.42178700000000013, 179.84310600000000591 -9.42180300000000059, 179.84322800000001052 -9.42182400000000086, 179.84338199999999119 -9.42183999999999955, 179.84347700000000714 -9.42185600000000001, 179.84361499999999978 -9.42189300000000074, 179.8437110000000132 -9.42193600000000053, 179.8438329999999894 -9.4219570000000008, 179.84399700000000166 -9.42198899999999995, 179.84410900000000311 -9.42201999999999984, 179.8441880000000026 -9.42201000000000022, 179.84430000000000405 -9.42201999999999984, 179.84433200000000852 -9.4220360000000003, 179.84444300000001249 -9.42201500000000003, 179.84461300000000961 -9.42199899999999957, 179.84479899999999475 -9.42203100000000049)))</t>
  </si>
  <si>
    <t>MultiPolygon (((179.81516899999999737 -9.35450799999999916, 179.81515600000000177 -9.35461899999999957, 179.81506500000000415 -9.35471700000000084, 179.81480400000000941 -9.35497100000000081, 179.81466699999998582 -9.3551479999999998, 179.81458200000000147 -9.35527199999999937, 179.8144839999999931 -9.35538900000000062, 179.81430100000000039 -9.35537000000000063, 179.81422299999999836 -9.35530400000000029, 179.81417700000000082 -9.35524599999999928, 179.81412499999999 -9.35516100000000073, 179.81406599999999685 -9.35502999999999929, 179.81401399999998603 -9.35490000000000066, 179.81394800000001055 -9.35480800000000023, 179.81394199999999728 -9.35470399999999991, 179.81395499999999288 -9.354514, 179.81392199999999093 -9.35435799999999951, 179.81385000000000218 -9.35410899999999934, 179.81368000000000507 -9.35391300000000037, 179.8135430000000099 -9.35377599999999987, 179.81346500000000788 -9.3536520000000003, 179.81339299999999071 -9.35352199999999989, 179.81328199999998674 -9.35345000000000049, 179.81322299999999359 -9.35325399999999973, 179.81318400000000679 -9.35304499999999983, 179.81315799999998717 -9.35294700000000034, 179.81319700000000239 -9.35281600000000068, 179.81335999999998876 -9.35256200000000071, 179.81349800000000982 -9.35239200000000004, 179.81362799999999424 -9.35232599999999969, 179.81384399999998891 -9.35228700000000046, 179.81401399999998603 -9.35232599999999969, 179.81426200000001359 -9.35246399999999944, 179.81430700000001366 -9.35262700000000002, 179.81438600000001315 -9.35277699999999967, 179.81446399999998675 -9.35290099999999924, 179.81457499999999072 -9.35301199999999966, 179.81463999999999714 -9.35316199999999931, 179.81466699999998582 -9.35334499999999913, 179.81474499999998784 -9.35356699999999996, 179.81474499999998784 -9.35366499999999945, 179.81471899999999664 -9.35373700000000063, 179.81475800000001186 -9.35387399999999936, 179.81486300000000256 -9.35408999999999935, 179.81497400000000653 -9.35424000000000078, 179.8150579999999934 -9.35429899999999925, 179.81509099999999535 -9.35443599999999975, 179.81516899999999737 -9.35450799999999916)))</t>
  </si>
  <si>
    <t>MultiPolygon (((179.82295199999998658 -9.34946899999999914, 179.82293699999999603 -9.34958800000000068, 179.82289800000000923 -9.34966299999999961, 179.82271399999999062 -9.34972699999999968, 179.8225050000000067 -9.34975700000000032, 179.82242999999999711 -9.34977699999999956, 179.82231100000001334 -9.34979700000000058, 179.82219699999998852 -9.34984700000000046, 179.82203799999999205 -9.34995100000000079, 179.82185400000000186 -9.35005499999999934, 179.82176899999998909 -9.35014499999999948, 179.82170500000000857 -9.35023400000000038, 179.82153099999999313 -9.350244, 179.82144600000000878 -9.35021000000000058, 179.82136700000000928 -9.35013999999999967, 179.82133699999999976 -9.35005499999999934, 179.82132699999999659 -9.3500160000000001, 179.82128199999999651 -9.34991100000000053, 179.82123300000000654 -9.34967800000000082, 179.82119800000000964 -9.34951399999999921, 179.82116300000001274 -9.34941899999999926, 179.8211430000000064 -9.34934499999999957, 179.82116800000000012 -9.34925499999999943, 179.82118299999999067 -9.34918599999999955, 179.82120299999999702 -9.34896200000000022, 179.82120299999999702 -9.34871799999999986, 179.82120800000001282 -9.34858900000000048, 179.8211729999999875 -9.34845499999999952, 179.8211379999999906 -9.34837100000000021, 179.82116300000001274 -9.34819700000000076, 179.82126199999999017 -9.34804800000000036, 179.82136700000000928 -9.34801299999999991, 179.82146099999999933 -9.34802299999999953, 179.82155599999998685 -9.34802799999999934, 179.82166499999999587 -9.34802799999999934, 179.82175899999998592 -9.34807699999999997, 179.82188899999999876 -9.3481620000000003, 179.82194300000000453 -9.34817199999999993, 179.82203300000000468 -9.34828599999999987, 179.82207800000000475 -9.34834599999999938, 179.82223700000000122 -9.34866399999999942, 179.82229599999999436 -9.34880800000000001, 179.82230599999999754 -9.34890200000000071, 179.82234099999999444 -9.34900200000000048, 179.82241600000000403 -9.3491060000000008, 179.82246000000000663 -9.34920100000000076, 179.8225400000000036 -9.34924999999999962, 179.82259899999999675 -9.34928000000000026, 179.8226190000000031 -9.34933499999999995, 179.82263399999999365 -9.34936000000000078, 179.82268400000000952 -9.3492999999999995, 179.82279299999999012 -9.34932500000000033, 179.82290299999999661 -9.34938000000000002, 179.82295199999998658 -9.34946899999999914)))</t>
  </si>
  <si>
    <t>MultiPolygon (((179.86351199999998585 -9.42979000000000056, 179.86351199999998585 -9.42989000000000033, 179.86349599999999782 -9.42996499999999926, 179.86349000000001297 -9.43002800000000008, 179.86351199999998585 -9.43010300000000079, 179.86349599999999782 -9.4301560000000002, 179.86344299999998952 -9.43020399999999981, 179.86340000000001282 -9.43024100000000054, 179.86334700000000453 -9.43026700000000062, 179.86326199999999176 -9.43026200000000081, 179.86319299999999544 -9.43024600000000035, 179.86305999999999017 -9.43024100000000054, 179.86293299999999817 -9.43025699999999922, 179.86280600000000618 -9.43024600000000035, 179.86276300000000106 -9.43019800000000075, 179.86273700000000986 -9.43017700000000048, 179.86268400000000156 -9.43013999999999974, 179.86259300000000394 -9.4301560000000002, 179.86251899999999182 -9.43014999999999937, 179.86250799999999117 -9.43012399999999928, 179.86244500000000812 -9.4301080000000006, 179.8623760000000118 -9.43011300000000041, 179.86233300000000668 -9.43008700000000033, 179.86229099999999903 -9.43005999999999922, 179.86220599999998626 -9.43003399999999914, 179.86215300000000639 -9.43003399999999914, 179.86212599999998929 -9.43003399999999914, 179.86207300000000942 -9.4300499999999996, 179.86202000000000112 -9.43001199999999962, 179.86197200000000862 -9.42998599999999954, 179.86190899999999715 -9.42996499999999926, 179.86184000000000083 -9.4299590000000002, 179.86181799999999953 -9.42996499999999926, 179.86177100000000451 -9.4299590000000002, 179.86170200000000818 -9.42989599999999939, 179.86163799999999924 -9.42983199999999933, 179.86158000000000357 -9.42973600000000012, 179.86152100000001042 -9.42971499999999985, 179.8614729999999895 -9.42969399999999958, 179.86143599999999765 -9.42965700000000062, 179.86141000000000645 -9.42959800000000037, 179.86138800000000515 -9.4295770000000001, 179.86137299999998618 -9.42954499999999918, 179.86137299999998618 -9.42952400000000068, 179.86139399999999 -9.42949199999999976, 179.8613990000000058 -9.42946599999999968, 179.86144200000001092 -9.42944499999999941, 179.8614520000000141 -9.42943400000000054, 179.86147900000000277 -9.42941800000000008, 179.86161699999999541 -9.42939100000000074, 179.86169599999999491 -9.42936000000000085, 179.86177100000000451 -9.42932799999999993, 179.861945999999989 -9.42925900000000006, 179.86201500000001374 -9.42926399999999987, 179.86202000000000112 -9.42923200000000072, 179.86206799999999362 -9.42922199999999933, 179.86209999999999809 -9.42925900000000006, 179.86215799999999376 -9.42922199999999933, 179.86218999999999824 -9.42921100000000045, 179.86228500000001418 -9.42918399999999934, 179.8623760000000118 -9.42913700000000077, 179.86248699999998735 -9.42908399999999958, 179.86261999999999261 -9.42902499999999932, 179.86276300000000106 -9.42898300000000056, 179.8628530000000012 -9.42892999999999937, 179.86295999999998685 -9.42894599999999983, 179.86302900000001159 -9.42897199999999991, 179.86307600000000662 -9.42901999999999951, 179.86312399999999911 -9.42911499999999947, 179.86315600000000359 -9.42921100000000045, 179.86318800000000806 -9.42925299999999922, 179.86322999999998729 -9.42931699999999928, 179.86326199999999176 -9.42933299999999974, 179.86331999999998743 -9.42944499999999941, 179.86343199999998888 -9.42959300000000056, 179.86346900000000915 -9.42969399999999958, 179.86351199999998585 -9.42979000000000056)))</t>
  </si>
  <si>
    <t>MultiPolygon (((179.8709699999999998 -9.41175899999999999, 179.87095400000001177 -9.4119130000000002, 179.8709699999999998 -9.41198200000000007, 179.87096500000001242 -9.41206700000000041, 179.87094899999999598 -9.41217299999999923, 179.87092799999999215 -9.41229000000000049, 179.87095400000001177 -9.41233300000000028, 179.8709440000000086 -9.4124339999999993, 179.8709699999999998 -9.4124920000000003, 179.8709220000000073 -9.41345500000000079, 179.87092799999999215 -9.41361999999999988, 179.87089000000000283 -9.41369399999999956, 179.87091200000000413 -9.41377400000000009, 179.87089000000000283 -9.41388000000000069, 179.87089599999998768 -9.41398599999999952, 179.87084799999999518 -9.41407099999999986, 179.87084799999999518 -9.41420100000000026, 179.87086400000001163 -9.41431200000000068, 179.87083699999999453 -9.41447199999999995, 179.87082699999999136 -9.41461999999999932, 179.87081100000000333 -9.41482700000000072, 179.87081100000000333 -9.41493900000000039, 179.87079499999998689 -9.41506599999999949, 179.87076799999999821 -9.4152679999999993, 179.87073100000000636 -9.41543799999999997, 179.87071000000000254 -9.4155540000000002, 179.87068300000001386 -9.41581099999999971, 179.87067300000001069 -9.41593899999999984, 179.87066799999999489 -9.41604000000000063, 179.87064599999999359 -9.41612499999999919, 179.87061399999998912 -9.41630499999999948, 179.87054000000000542 -9.41656599999999955, 179.87053000000000225 -9.41672999999999938, 179.87049200000001292 -9.41694200000000059, 179.87049200000001292 -9.41712799999999994, 179.87043900000000463 -9.41741700000000037, 179.87041300000001343 -9.41753399999999985, 179.87039699999999698 -9.41771499999999939, 179.87034900000000448 -9.41789999999999949, 179.87030100000001198 -9.41808100000000081, 179.87030100000001198 -9.41821400000000075, 179.87026399999999171 -9.4183299999999992, 179.87023800000000051 -9.41843599999999981, 179.87021599999999921 -9.41857399999999956, 179.87019499999999539 -9.41865899999999989, 179.87016900000000419 -9.41877599999999937, 179.87007800000000657 -9.41895799999999994, 179.87006199999999012 -9.41908500000000082, 179.87003599999999892 -9.41915999999999976, 179.87003599999999892 -9.41921800000000076, 179.86999900000000707 -9.41930299999999932, 179.86998800000000642 -9.4193990000000003, 179.8699619999999868 -9.4194779999999998, 179.86997199999998998 -9.41953099999999921, 179.86993000000001075 -9.41970799999999997, 179.86993000000001075 -9.41982999999999926, 179.86989800000000628 -9.41993100000000005, 179.86987700000000245 -9.42004700000000028, 179.86985000000001378 -9.42015899999999995, 179.86985000000001378 -9.42027599999999943, 179.86979199999998968 -9.42048400000000008, 179.86979199999998968 -9.42061099999999918, 179.86977600000000166 -9.42074399999999912, 179.86969099999998889 -9.42089299999999952, 179.86962199999999257 -9.42103099999999927, 179.86960099999998874 -9.42107799999999962, 179.8693670000000111 -9.42150999999999961, 179.86927700000001096 -9.42170100000000055, 179.86926600000001031 -9.42179100000000069, 179.86917700000000764 -9.42193600000000053, 179.86915600000000381 -9.42202600000000068, 179.86910800000001132 -9.42215799999999959, 179.86911399999999617 -9.42221200000000003, 179.86906600000000367 -9.42229099999999953, 179.86904999999998722 -9.42236499999999921, 179.86906600000000367 -9.42246600000000001, 179.86901299999999537 -9.4225879999999993, 179.86893900000001167 -9.4228190000000005, 179.86892299999999523 -9.42293100000000017, 179.86886999999998693 -9.42306300000000086, 179.86888600000000338 -9.42310100000000084, 179.86886400000000208 -9.42317000000000071, 179.86880099999999061 -9.42327599999999954, 179.86878500000000258 -9.42332900000000073, 179.86880600000000641 -9.42337700000000034, 179.86877400000000193 -9.42341900000000088, 179.86873700000001008 -9.42350399999999944, 179.86873700000001008 -9.42356200000000044, 179.86875299999999811 -9.42360500000000023, 179.86870500000000561 -9.42367899999999992, 179.86869999999998981 -9.42374799999999979, 179.86862500000000864 -9.42383799999999994, 179.86863600000000929 -9.42389700000000019, 179.86865700000001311 -9.42391300000000065, 179.86860999999998967 -9.4240030000000008, 179.86857200000000034 -9.42407700000000048, 179.86858799999998837 -9.42413600000000073, 179.86858300000000099 -9.42422700000000013, 179.86853500000000849 -9.42434899999999942, 179.86853500000000849 -9.42442899999999995, 179.86852500000000532 -9.42454000000000036, 179.86846600000001217 -9.42468900000000076, 179.86842400000000453 -9.42481599999999986, 179.86840799999998808 -9.42492200000000047, 179.86837099999999623 -9.42503400000000013, 179.86833400000000438 -9.42514099999999999, 179.86833400000000438 -9.42524799999999985, 179.86830199999999991 -9.42534799999999962, 179.86827500000001123 -9.42543900000000079, 179.86823799999999096 -9.42549700000000001, 179.86822699999999031 -9.42562999999999995, 179.86820599999998649 -9.42574100000000037, 179.86814400000000091 -9.42605700000000013, 179.86812800000001289 -9.42614200000000046, 179.86812800000001289 -9.42621100000000034, 179.86810099999999579 -9.42625899999999994, 179.86809099999999262 -9.42634900000000009, 179.86805400000000077 -9.42642299999999977, 179.86803800000001274 -9.42649699999999946, 179.86801099999999565 -9.42656599999999933, 179.86798999999999182 -9.4266299999999994, 179.86797899999999117 -9.42668300000000059, 179.86791600000000813 -9.42679500000000026, 179.8679209999999955 -9.42686899999999994, 179.86789999999999168 -9.42694900000000047, 179.86786200000000235 -9.42707599999999957, 179.86786200000000235 -9.42713999999999963, 179.86783600000001115 -9.42718699999999998, 179.86780899999999406 -9.42728800000000078, 179.86775099999999838 -9.42738499999999924, 179.86775099999999838 -9.42743300000000062, 179.86772400000000971 -9.42749700000000068, 179.86771400000000654 -9.42755999999999972, 179.86767699999998626 -9.42763500000000043, 179.86767100000000141 -9.42768799999999985, 179.86766600000001404 -9.42776199999999953, 179.86761799999999312 -9.42789499999999947, 179.86757099999999809 -9.42801700000000054, 179.86754400000000942 -9.42811799999999955, 179.86747099999999477 -9.42828899999999948, 179.86745999999999412 -9.42841100000000054, 179.86741799999998648 -9.42850100000000069, 179.8673909999999978 -9.42857000000000056, 179.86737500000000978 -9.42859100000000083, 179.86737500000000978 -9.42867099999999958, 179.86734899999999016 -9.42877200000000038, 179.86730600000001346 -9.42889899999999948, 179.86725899999999001 -9.42897299999999916, 179.86714200000000119 -9.42935800000000057, 179.86710500000000934 -9.42947500000000005, 179.86710500000000934 -9.42954899999999974, 179.86706799999998907 -9.42960199999999915, 179.86707799999999224 -9.42966599999999922, 179.86701500000000919 -9.4297140000000006, 179.8669879999999921 -9.42976700000000001, 179.86697699999999145 -9.42981499999999961, 179.8669399999999996 -9.42992600000000003, 179.86689799999999195 -9.4300379999999997, 179.86687100000000328 -9.43009099999999911, 179.86684500000001208 -9.43018600000000085, 179.86682300000001078 -9.4302229999999998, 179.86681799999999498 -9.43031900000000078, 179.86679200000000378 -9.43033499999999947, 179.86679699999999116 -9.43038800000000066, 179.86673300000001063 -9.43046200000000034, 179.86664799999999786 -9.43052199999999985, 179.86663799999999469 -9.43063300000000027, 179.86660599999999022 -9.43070200000000014, 179.86657400000001417 -9.43072899999999947, 179.86652599999999325 -9.43076100000000039, 179.86652599999999325 -9.430809, 179.86651000000000522 -9.43088299999999968, 179.86645699999999692 -9.43092000000000041, 179.86636699999999678 -9.43092500000000022, 179.86631900000000428 -9.43095699999999937, 179.86617100000000846 -9.43097799999999964, 179.86602199999998675 -9.43089900000000014, 179.86596399999999107 -9.43083000000000027, 179.8658839999999941 -9.43078200000000066, 179.8658890000000099 -9.43072399999999966, 179.86586299999999028 -9.43073399999999928, 179.86579900000000976 -9.430809, 179.86573500000000081 -9.4307660000000002, 179.86566600000000449 -9.43075600000000058, 179.86557099999998854 -9.4307079999999992, 179.86552299999999605 -9.43069700000000033, 179.8653799999999876 -9.43064399999999914, 179.86525800000001141 -9.43061199999999999, 179.86517799999998601 -9.43060700000000018, 179.86505099999999402 -9.43058000000000085, 179.8649289999999894 -9.43054899999999918, 179.86484400000000505 -9.43047400000000025, 179.86482300000000123 -9.43045799999999979, 179.86471099999999979 -9.43046900000000043, 179.86459400000001096 -9.43042100000000083, 179.86444000000000187 -9.43036799999999964, 179.86435000000000173 -9.43033100000000069, 179.86411699999999314 -9.43019299999999916, 179.86404200000001197 -9.43014499999999956, 179.86402599999999552 -9.43009200000000014, 179.86402599999999552 -9.43003900000000073, 179.8640049999999917 -9.43001199999999962, 179.86393599999999537 -9.42998599999999954, 179.86383499999999458 -9.42986900000000006, 179.86381399999999076 -9.42980000000000018, 179.86377200000001153 -9.42972100000000069, 179.86372399999999061 -9.42965200000000081, 179.86370800000000258 -9.42959300000000056, 179.86366000000001009 -9.42950800000000022, 179.86364399999999364 -9.42944999999999922, 179.86363900000000626 -9.42932799999999993, 179.86361199999998917 -9.42925299999999922, 179.86356499999999414 -9.42917399999999972, 179.86355399999999349 -9.42914700000000039, 179.86354900000000612 -9.4290730000000007, 179.86358599999999797 -9.42900900000000064, 179.86358599999999797 -9.42887699999999995, 179.86361199999998917 -9.42880199999999924, 179.86364399999999364 -9.42873299999999936, 179.86368100000001391 -9.42870699999999928, 179.86372399999999061 -9.42861699999999914, 179.86376599999999826 -9.4285420000000002, 179.86382499999999141 -9.42852099999999993, 179.86391000000000417 -9.4284839999999992, 179.86402100000000814 -9.42843599999999959, 179.86410100000000511 -9.42840999999999951, 179.86414800000000014 -9.42840400000000045, 179.86423300000001291 -9.42835600000000085, 179.86428100000000541 -9.42832499999999918, 179.86477899999999863 -9.42809500000000078, 179.86484799999999495 -9.42805300000000024, 179.86492200000000707 -9.42803100000000072, 179.86503300000001104 -9.42797799999999953, 179.86514999999999986 -9.42791500000000049, 179.86526699999998868 -9.42784600000000061, 179.86537799999999265 -9.4277709999999999, 179.8654950000000099 -9.42770200000000003, 179.86554300000000239 -9.4276649999999993, 179.86561199999999872 -9.42761199999999988, 179.86568600000001084 -9.42758000000000074, 179.86582999999998833 -9.4274950000000004, 179.865949999999998 -9.42737600000000064, 179.8660030000000063 -9.42732799999999926, 179.86609899999999129 -9.4272639999999992, 179.86614700000001221 -9.42717999999999989, 179.86624800000001301 -9.4271370000000001, 179.86635899999998855 -9.42704699999999995, 179.86635899999998855 -9.42695699999999981, 179.86640199999999368 -9.42691400000000002, 179.86643300000000067 -9.42687699999999928, 179.86647099999999 -9.42683500000000052, 179.866501999999997 -9.42683500000000052, 179.86652900000001409 -9.42678699999999914, 179.86655500000000529 -9.42675000000000018, 179.86661399999999844 -9.42670200000000058, 179.86661399999999844 -9.42663300000000071, 179.86666700000000674 -9.42653699999999972, 179.86668299999999476 -9.42645199999999939, 179.86674099999999044 -9.42639400000000016, 179.86680000000001201 -9.42634100000000075, 179.86685299999999188 -9.42627700000000068, 179.8669219999999882 -9.42620800000000081, 179.86695399999999267 -9.42614999999999981, 179.86696399999999585 -9.4261020000000002, 179.8669219999999882 -9.42596299999999943, 179.86696399999999585 -9.42579800000000034, 179.86705399999999599 -9.4256069999999994, 179.86705399999999599 -9.42544299999999957, 179.86714499999999362 -9.42511200000000038, 179.86720800000000509 -9.42497900000000044, 179.86725100000001021 -9.42481500000000061, 179.86732000000000653 -9.42459700000000034, 179.86736099999998828 -9.42450799999999944, 179.86739800000000855 -9.42437600000000053, 179.86739800000000855 -9.4242910000000002, 179.86741399999999658 -9.42420599999999986, 179.86743000000001302 -9.42416300000000007, 179.86741399999999658 -9.42412099999999953, 179.86745099999998843 -9.42399400000000043, 179.86751000000001 -9.42388700000000057, 179.86755199999998922 -9.42374900000000082, 179.86762100000001396 -9.42363300000000059, 179.86763199999998619 -9.4235319999999998, 179.86758900000000949 -9.42342599999999919, 179.86758399999999369 -9.42336700000000071, 179.86761000000001332 -9.42331399999999952, 179.86760000000001014 -9.42322399999999938, 179.86762100000001396 -9.42314999999999969, 179.86766299999999319 -9.42312300000000036, 179.86764199999998937 -9.42306999999999917, 179.86769499999999766 -9.42297499999999921, 179.86773199999998951 -9.42292699999999961, 179.86774800000000596 -9.42291099999999915, 179.86775900000000661 -9.42281499999999994, 179.86779599999999846 -9.42274600000000007, 179.86776399999999398 -9.42269300000000065, 179.86775900000000661 -9.42261399999999938, 179.86778499999999781 -9.42252299999999998, 179.86781700000000228 -9.42243799999999965, 179.86783900000000358 -9.42235400000000034, 179.86789699999999925 -9.42227899999999963, 179.8678859999999986 -9.42220799999999947, 179.86790199999998663 -9.42215400000000081, 179.86788100000001123 -9.42209099999999999, 179.8679079999999999 -9.4220480000000002, 179.8679390000000069 -9.4219419999999996, 179.8679610000000082 -9.42187900000000056, 179.86799800000000005 -9.42178299999999957, 179.8680349999999919 -9.42174600000000062, 179.86807200000001217 -9.42165600000000047, 179.86814599999999587 -9.4215649999999993, 179.86816799999999716 -9.42154400000000081, 179.86824200000000928 -9.42150700000000008, 179.86827900000000113 -9.42136400000000052, 179.86832699999999363 -9.42127299999999934, 179.86838000000000193 -9.42124199999999945, 179.86842200000000958 -9.42115100000000005, 179.86847000000000207 -9.42109300000000083, 179.8685389999999984 -9.42105100000000029, 179.86857100000000287 -9.42098200000000041, 179.86859799999999154 -9.42086499999999916, 179.86861300000001052 -9.42080100000000087, 179.86864499999998657 -9.42074799999999968, 179.86868200000000684 -9.42069500000000026, 179.86870200000001319 -9.4205489999999994, 179.86870200000001319 -9.42036300000000004, 179.86872399999998606 -9.42026199999999925, 179.86876100000000633 -9.42016699999999929, 179.86877699999999436 -9.42009799999999942, 179.86877100000000951 -9.42003399999999935, 179.86878200000001016 -9.42000200000000021, 179.86879300000001081 -9.41992800000000052, 179.86880300000001398 -9.41985400000000084, 179.86881399999998621 -9.4197469999999992, 179.86881900000000201 -9.41965199999999925, 179.86883000000000266 -9.41956700000000069, 179.86885599999999386 -9.41953499999999977, 179.86885599999999386 -9.41943999999999981, 179.8688720000000103 -9.41932800000000015, 179.86888799999999833 -9.41924900000000065, 179.86887799999999515 -9.41915299999999966, 179.86892499999999018 -9.41902400000000029, 179.86895200000000727 -9.41891799999999968, 179.8689730000000111 -9.41883900000000018, 179.8689730000000111 -9.41877000000000031, 179.86900499999998715 -9.41862099999999991, 179.86905799999999545 -9.41848799999999997, 179.86909499999998729 -9.41835599999999928, 179.86918499999998744 -9.41812900000000042, 179.86923300000000836 -9.41799600000000048, 179.86928100000000086 -9.41782599999999981, 179.86929200000000151 -9.41775200000000012, 179.86929200000000151 -9.4176719999999996, 179.86933400000000915 -9.4175930000000001, 179.8693450000000098 -9.41748100000000044, 179.869371000000001 -9.41739100000000029, 179.869371000000001 -9.41729499999999931, 179.86940799999999285 -9.41712599999999966, 179.86940799999999285 -9.41703500000000027, 179.86943500000000995 -9.41690799999999939, 179.86946100000000115 -9.41680700000000037, 179.86950400000000627 -9.41665300000000016, 179.86951400000000945 -9.41660000000000075, 179.86950899999999365 -9.41650500000000079, 179.86955699999998615 -9.41635100000000058, 179.86955699999998615 -9.41623899999999914, 179.8695250000000101 -9.41611200000000004, 179.86952999999999747 -9.41598399999999991, 179.86955199999999877 -9.41586099999999959, 179.8695199999999943 -9.41572799999999965, 179.86950899999999365 -9.41565399999999997, 179.8695199999999943 -9.4154049999999998, 179.86952999999999747 -9.41526099999999921, 179.8695679999999868 -9.41506299999999996, 179.86955699999998615 -9.41494100000000067, 179.86954600000001392 -9.41477700000000084, 179.86957799999998997 -9.41463899999999931, 179.86957300000000259 -9.41453300000000048, 179.86960500000000707 -9.41442699999999988, 179.86967400000000339 -9.41412799999999983, 179.86972700000001169 -9.41399499999999989, 179.86973699999998644 -9.41392100000000021, 179.86975899999998774 -9.41383599999999987, 179.86980600000001118 -9.41373500000000085, 179.86981700000001183 -9.41362400000000044, 179.86983299999999986 -9.41322300000000034, 179.86982800000001248 -9.41301600000000072, 179.86982199999999921 -9.41281999999999996, 179.86980099999999538 -9.4127080000000003, 179.86975899999998774 -9.41258099999999942, 179.86975300000000288 -9.41241100000000053, 179.86971099999999524 -9.41216700000000017, 179.86969500000000721 -9.41207099999999919, 179.86969999999999459 -9.41202900000000042, 179.86979600000000801 -9.41179400000000044, 179.86983799999998723 -9.41158199999999923, 179.86986500000000433 -9.41131099999999954, 179.86982199999999921 -9.41101199999999949, 179.86979600000000801 -9.41092199999999934, 179.86977500000000418 -9.4108319999999992, 179.86978999999999473 -9.41068300000000058, 179.86981199999999603 -9.4106140000000007, 179.86981199999999603 -9.41042200000000051, 179.86978500000000736 -9.41025699999999965, 179.86975899999998774 -9.41017199999999931, 179.86974799999998709 -9.41013500000000036, 179.86974799999998709 -9.41001299999999929, 179.86974799999998709 -9.40997100000000053, 179.86972700000001169 -9.40990700000000047, 179.86973699999998644 -9.40982699999999994, 179.86974799999998709 -9.40979600000000005, 179.86974900000001298 -9.40965100000000021, 179.86977099999998586 -9.40951300000000046, 179.86980199999999286 -9.40943900000000077, 179.86976500000000101 -9.40935900000000025, 179.86976000000001363 -9.40929000000000038, 179.86970700000000534 -9.40920000000000023, 179.86968600000000151 -9.40912600000000054, 179.86968600000000151 -9.40906700000000029, 179.86973900000000981 -9.40903499999999937, 179.86974900000001298 -9.4089880000000008, 179.86970700000000534 -9.40892400000000073, 179.86958500000000072 -9.40786499999999926, 179.86956399999999689 -9.40771100000000082, 179.86955299999999625 -9.40761600000000087, 179.86955299999999625 -9.4075729999999993, 179.86949999999998795 -9.40741399999999928, 179.86949999999998795 -9.4072849999999999, 179.86950500000000375 -9.40717399999999948, 179.86954800000000887 -9.40707800000000027, 179.86957400000000007 -9.4070090000000004, 179.86957899999998745 -9.40694500000000033, 179.8695419999999956 -9.40686099999999925, 179.86950999999999112 -9.40679199999999938, 179.8695160000000044 -9.40669100000000036, 179.86949500000000057 -9.40657400000000088, 179.86947299999999927 -9.40651800000000016, 179.86947299999999927 -9.40638500000000022, 179.86950500000000375 -9.40629000000000026, 179.86952099999999177 -9.40618399999999966, 179.8694889999999873 -9.40609899999999932, 179.8694150000000036 -9.40601400000000076, 179.86939399999999978 -9.40596599999999938, 179.86932999999999083 -9.40592900000000043, 179.86931899999999018 -9.40580699999999936, 179.86926099999999451 -9.40571699999999922, 179.86920799999998621 -9.4056160000000002, 179.86917600000001016 -9.40547800000000045, 179.86914400000000569 -9.40537699999999965, 179.86910700000001384 -9.40528699999999951, 179.86910700000001384 -9.40518600000000049, 179.86910199999999804 -9.40509600000000034, 179.86906500000000619 -9.40499999999999936, 179.8690119999999979 -9.40474799999999966, 179.86900600000001305 -9.40463699999999925, 179.86899600000000987 -9.40451999999999977, 179.86894799999998895 -9.40438699999999983, 179.8688889999999958 -9.40423299999999962, 179.86887400000000525 -9.40411100000000033, 179.8688889999999958 -9.40404700000000027, 179.86893200000000093 -9.40397800000000039, 179.8689109999999971 -9.40388300000000044, 179.86880500000000893 -9.40374000000000088, 179.86871999999999616 -9.40365500000000054, 179.86863999999999919 -9.40354300000000087, 179.86859799999999154 -9.40343700000000027, 179.86856000000000222 -9.4033029999999993, 179.86857100000000287 -9.40323399999999943, 179.86854999999999905 -9.40321299999999916, 179.86852899999999522 -9.40315400000000068, 179.8684910000000059 -9.40302199999999999, 179.8685130000000072 -9.40292600000000078, 179.86855499999998642 -9.40285199999999932, 179.86853400000001102 -9.40277799999999964, 179.86846499999998628 -9.40271800000000013, 179.86840100000000575 -9.40265999999999913, 179.86832200000000626 -9.40262799999999999, 179.86829499999998916 -9.40254799999999946, 179.86835300000001325 -9.40251600000000032, 179.86840100000000575 -9.40249999999999986, 179.86833200000000943 -9.40244200000000063, 179.86827400000001376 -9.40243700000000082, 179.86820499999998901 -9.40244200000000063, 179.86815699999999651 -9.40240999999999971, 179.86813599999999269 -9.40237800000000057, 179.86814599999999587 -9.40234599999999965, 179.86813599999999269 -9.4022989999999993, 179.86811499999998887 -9.40224000000000082, 179.86808300000001282 -9.40215000000000067, 179.86800299999998742 -9.40207599999999921, 179.8679339999999911 -9.40202799999999961, 179.86791299999998728 -9.40200699999999934, 179.86787599999999543 -9.40191000000000088, 179.86784399999999096 -9.40184099999999923, 179.86780699999999911 -9.40178200000000075, 179.86778000000001043 -9.40174000000000021, 179.86774800000000596 -9.40168700000000079, 179.86766299999999319 -9.40159700000000065, 179.86759399999999687 -9.40155400000000085, 179.86755700000000502 -9.40149100000000004, 179.86754099999998857 -9.40143199999999979, 179.86752000000001317 -9.40140599999999971, 179.86750399999999672 -9.40132599999999918, 179.86747199999999225 -9.40127799999999958, 179.86744100000001367 -9.40123600000000081, 179.86742499999999723 -9.40119299999999924, 179.86733399999999961 -9.40104299999999959, 179.86733399999999961 -9.4009640000000001, 179.86733399999999961 -9.40090499999999984, 179.86728700000000458 -9.40083100000000016, 179.86724899999998684 -9.40078899999999962, 179.86720199999999181 -9.40074100000000001, 179.86713800000001129 -9.4006880000000006, 179.86707999999998719 -9.40063499999999941, 179.86704199999999787 -9.40059800000000045, 179.86701600000000667 -9.40054400000000001, 179.86698899999998957 -9.4004910000000006, 179.866958000000011 -9.40044900000000005, 179.86693199999999138 -9.40036800000000028, 179.866927000000004 -9.40033099999999955, 179.8668790000000115 -9.40029400000000059, 179.86686900000000833 -9.40025600000000061, 179.86683099999999058 -9.40023500000000034, 179.86683700000000385 -9.40018700000000074, 179.86679399999999873 -9.40013399999999955, 179.86677299999999491 -9.40008699999999919, 179.86675700000000688 -9.4000439999999994, 179.86671999999998661 -9.40000200000000063, 179.86670399999999859 -9.39995399999999925, 179.86666700000000674 -9.39989600000000003, 179.86661399999999844 -9.39987400000000051, 179.86657700000000659 -9.39985300000000024, 179.866501999999997 -9.39983199999999997, 179.86645999999998935 -9.39978900000000017, 179.8664280000000133 -9.3997200000000003, 179.86639600000000883 -9.39968900000000041, 179.866375000000005 -9.39963000000000015, 179.86635899999998855 -9.39957199999999915, 179.86634799999998791 -9.39952800000000011, 179.8663270000000125 -9.39945400000000042, 179.86633800000001315 -9.3993739999999999, 179.86631700000000933 -9.39933699999999916, 179.86631099999999606 -9.39927300000000088, 179.86631099999999606 -9.39917799999999914, 179.86630099999999288 -9.39911400000000086, 179.86627899999999158 -9.39903400000000033, 179.86623700000001236 -9.39889600000000058, 179.86621600000000853 -9.39883799999999958, 179.86623199999999656 -9.39881100000000025, 179.86624199999999973 -9.39878999999999998, 179.86621199999999021 -9.39870400000000039, 179.86618500000000154 -9.3986509999999992, 179.86613700000000904 -9.39848100000000031, 179.86611600000000522 -9.39839100000000016, 179.86610600000000204 -9.39830599999999983, 179.86609000000001402 -9.39818900000000035, 179.86605299999999374 -9.3980990000000002, 179.86599899999998797 -9.3979929999999996, 179.86592500000000427 -9.39790700000000001, 179.8658929999999998 -9.39784799999999976, 179.86584600000000478 -9.39780599999999922, 179.86582400000000348 -9.39772100000000066, 179.86581899999998768 -9.39769399999999955, 179.86577700000000846 -9.39756200000000064, 179.86574500000000398 -9.39748699999999992, 179.86568099999999504 -9.39739199999999997, 179.86564400000000319 -9.39730100000000057, 179.86561199999999872 -9.39727000000000068, 179.86559600000001069 -9.39724299999999957, 179.86557999999999424 -9.39720600000000061, 179.86555400000000304 -9.39709799999999973, 179.86553200000000174 -9.39699799999999996, 179.86552699999998595 -9.3969339999999999, 179.8654950000000099 -9.39686000000000021, 179.86548500000000672 -9.39674800000000054, 179.86546300000000542 -9.39666899999999927, 179.86545799999998962 -9.39656199999999941, 179.86542099999999778 -9.39650400000000019, 179.86537300000000528 -9.39646699999999946, 179.86532700000000773 -9.39640699999999995, 179.86532099999999446 -9.39631699999999981, 179.86534299999999575 -9.39623699999999928, 179.86531600000000708 -9.39613100000000045, 179.86529999999999063 -9.39604100000000031, 179.86528999999998746 -9.39596099999999979, 179.86525199999999813 -9.39587599999999945, 179.86520500000000311 -9.39579099999999912, 179.86507700000001364 -9.3956590000000002, 179.86501000000001227 -9.39551799999999915, 179.86496199999999135 -9.39546499999999973, 179.86492999999998688 -9.39541200000000032, 179.86491899999998623 -9.39535899999999913, 179.86489299999999503 -9.39528499999999944, 179.86485600000000318 -9.39520000000000088, 179.86480800000001068 -9.39509900000000009, 179.86477099999999041 -9.39503500000000003, 179.86472800000001371 -9.39490200000000009, 179.86468600000000606 -9.39481199999999994, 179.86464300000000094 -9.39468500000000084, 179.86460099999999329 -9.39458400000000005, 179.86455300000000079 -9.39451999999999998, 179.86450500000000829 -9.39441899999999919, 179.86447899999998867 -9.39434999999999931, 179.86445800000001327 -9.39428700000000028, 179.86440999999999235 -9.39413099999999979, 179.86438899999998853 -9.39403599999999983, 179.86436199999999985 -9.39394599999999969, 179.8643509999999992 -9.39387100000000075, 179.864325000000008 -9.3937810000000006, 179.86428200000000288 -9.393675, 179.86418699999998694 -9.39356899999999939, 179.86413400000000706 -9.39349999999999952, 179.86410200000000259 -9.39343099999999964, 179.86403300000000627 -9.39337800000000023, 179.86397999999999797 -9.39330700000000007, 179.8639750000000106 -9.39324900000000085, 179.86391100000000165 -9.3931799999999992, 179.86385300000000598 -9.39311599999999913, 179.86384200000000533 -9.39302099999999918, 179.86380500000001348 -9.39294699999999949, 179.86375699999999256 -9.39287799999999962, 179.86374599999999191 -9.39279800000000087, 179.86367699999999559 -9.39266499999999915, 179.86362399999998729 -9.3925800000000006, 179.86354499999998779 -9.3925370000000008, 179.86348599999999465 -9.39246200000000009, 179.86345399999999017 -9.39235599999999948, 179.8634490000000028 -9.39231400000000072, 179.86343299999998635 -9.39227099999999915, 179.8634010000000103 -9.39222299999999954, 179.86337499999999068 -9.39212799999999959, 179.86335399999998685 -9.39207999999999998, 179.86333799999999883 -9.39205899999999971, 179.86333799999999883 -9.39201599999999992, 179.86331599999999753 -9.39197399999999938, 179.86326900000000251 -9.3919049999999995, 179.86321000000000936 -9.39184700000000028, 179.86315700000000106 -9.39176699999999975, 179.86313100000000986 -9.39173500000000061, 179.8630149999999901 -9.39150899999999922, 179.86295699999999442 -9.39138200000000012, 179.86287699999999745 -9.39128700000000016, 179.8628400000000056 -9.39121199999999945, 179.86278200000000993 -9.39114900000000041, 179.86276599999999348 -9.39108000000000054, 179.86271800000000098 -9.39103199999999916, 179.86268599999999651 -9.39096299999999928, 179.86266000000000531 -9.39093100000000014, 179.86258499999999572 -9.39086700000000008, 179.86250000000001137 -9.39076599999999928, 179.8624629999999911 -9.3906919999999996, 179.86241000000001122 -9.39059100000000058, 179.86235199999998713 -9.3904639999999997, 179.86227700000000596 -9.39037399999999955, 179.86220800000000963 -9.39035200000000003, 179.86215500000000134 -9.39030999999999949, 179.86204900000001317 -9.39023599999999981, 179.86201700000000869 -9.39021699999999981, 179.8619860000000017 -9.39010000000000034, 179.86195399999999722 -9.39004699999999914, 179.86191700000000537 -9.38994600000000013, 179.86189500000000407 -9.38987200000000044, 179.86186900000001287 -9.38980800000000038, 179.86177900000001273 -9.38975499999999919, 179.86173099999999181 -9.38970800000000061, 179.86168299999999931 -9.38963900000000073, 179.86158199999999852 -9.38956400000000002, 179.86154999999999404 -9.38949000000000034, 179.86147099999999455 -9.38940000000000019, 179.86142300000000205 -9.3893570000000004, 179.86136999999999375 -9.38928300000000071, 179.86130600000001323 -9.38920899999999925, 179.86126400000000558 -9.38911799999999985, 179.86119999999999663 -9.38906500000000044, 179.86110500000000911 -9.38900699999999944, 179.86104599999998754 -9.38894900000000021, 179.86097200000000385 -9.38888500000000015, 179.86086599999998725 -9.38883700000000054, 179.86072799999999461 -9.38871999999999929, 179.86064400000000774 -9.38860599999999934, 179.86054899999999179 -9.38851099999999938, 179.86051100000000247 -9.38845199999999913, 179.86043699999999035 -9.38841000000000037, 179.86041099999999915 -9.38835699999999918, 179.86038400000001047 -9.3882980000000007, 179.8603040000000135 -9.38820800000000055, 179.86026699999999323 -9.38815999999999917, 179.86016100000000506 -9.38811800000000041, 179.86007599999999229 -9.38805400000000034, 179.85999100000000794 -9.38796900000000001, 179.85993799999999965 -9.38787899999999986, 179.85986900000000333 -9.38782600000000045, 179.85981100000000765 -9.38774100000000011, 179.85976800000000253 -9.38767200000000024, 179.85970499999999106 -9.38760800000000017, 179.85964100000001054 -9.38756099999999982, 179.85959800000000541 -9.3874600000000008, 179.85957700000000159 -9.38741199999999942, 179.85955599999999777 -9.38735900000000001, 179.85952399999999329 -9.38729000000000013, 179.85947600000000079 -9.38724200000000053, 179.85937599999999748 -9.38716800000000084, 179.85928000000001248 -9.38713599999999992, 179.85926499999999351 -9.3870439999999995, 179.85922299999998586 -9.38698100000000046, 179.85913300000001414 -9.38689600000000013, 179.85908499999999322 -9.38682700000000025, 179.85903200000001334 -9.38672099999999965, 179.85896800000000439 -9.38663599999999931, 179.85889900000000807 -9.38654000000000011, 179.8587660000000028 -9.38641299999999923, 179.85867099999998686 -9.38632300000000086, 179.85859700000000316 -9.38626999999999967, 179.8584549999999922 -9.38620399999999933, 179.8583539999999914 -9.38612999999999964, 179.85831699999999955 -9.38606099999999977, 179.85825299999999061 -9.38593900000000048, 179.85816299999999046 -9.38586500000000079, 179.85808299999999349 -9.38582199999999922, 179.85803500000000099 -9.38575299999999935, 179.85794999999998822 -9.38569999999999993, 179.8578809999999919 -9.38565299999999958, 179.85782800000001203 -9.3856149999999996, 179.85771700000000806 -9.38555700000000037, 179.85763299999999276 -9.38546000000000014, 179.85758599999999774 -9.38540199999999913, 179.85745800000000827 -9.38536500000000018, 179.8574000000000126 -9.38531700000000058, 179.85735700000000747 -9.38527999999999984, 179.85724600000000351 -9.38524199999999986, 179.85710299999999506 -9.38522099999999959, 179.85697999999999297 -9.38517900000000083, 179.85685300000000097 -9.38518400000000064, 179.85674199999999701 -9.38514699999999991, 179.85665099999999939 -9.38517900000000083, 179.85656099999999924 -9.3851420000000001, 179.85647099999999909 -9.38516300000000037, 179.85635899999999765 -9.38516300000000037, 179.85631699999999 -9.38514699999999991, 179.8562430000000063 -9.3851420000000001, 179.85618400000001316 -9.38511500000000076, 179.85609400000001301 -9.38513599999999926, 179.85602000000000089 -9.38512599999999964, 179.85596100000000774 -9.38512599999999964, 179.8558710000000076 -9.38512599999999964, 179.85579699999999548 -9.3850990000000003, 179.85574399999998718 -9.3850990000000003, 179.85570100000001048 -9.38507800000000003, 179.85565399999998704 -9.38501399999999</t>
  </si>
  <si>
    <t>MultiPolygon (((179.84588999999999714 -9.37477699999999992, 179.8458050000000128 -9.37496299999999927, 179.84568300000000818 -9.37508000000000052, 179.84560899999999606 -9.37518099999999954, 179.84556100000000356 -9.37521800000000027, 179.84549699999999461 -9.3752759999999995, 179.84544399999998632 -9.37534499999999937, 179.84540200000000709 -9.37539800000000056, 179.84532799999999497 -9.37538799999999917, 179.8453529999999887 -9.3754010000000001, 179.84532100000001265 -9.37538499999999964, 179.8452570000000037 -9.37538499999999964, 179.84522499999999923 -9.37533700000000003, 179.84519900000000803 -9.37532599999999938, 179.84519900000000803 -9.37520400000000009, 179.84517199999999093 -9.37508799999999987, 179.84515099999998711 -9.37500799999999934, 179.84517199999999093 -9.37496600000000058, 179.84513499999999908 -9.37490200000000051, 179.84511399999999526 -9.37485399999999913, 179.84510900000000788 -9.37479599999999991, 179.84507700000000341 -9.37475300000000011, 179.84507700000000341 -9.37471599999999938, 179.84504499999999894 -9.37469499999999911, 179.84502900000001091 -9.3746419999999997, 179.84497099999998682 -9.37461000000000055, 179.84497099999998682 -9.37456199999999917, 179.84494900000001394 -9.37452000000000041, 179.84489099999998984 -9.37446699999999922, 179.84487500000000182 -9.37439799999999934, 179.8448009999999897 -9.37434499999999993, 179.84473700000000917 -9.37424399999999913, 179.84468899999998825 -9.37416400000000039, 179.84467300000000023 -9.37414300000000011, 179.84456900000000701 -9.37402299999999933, 179.84451000000001386 -9.37389100000000042, 179.84446199999999294 -9.37382200000000054, 179.84448900000001004 -9.37374200000000002, 179.84447800000000939 -9.37369400000000041, 179.84441499999999792 -9.37360900000000008, 179.8443460000000016 -9.37357800000000019, 179.84426600000000462 -9.37346600000000052, 179.84420800000000895 -9.37339200000000083, 179.84412299999999618 -9.37329599999999985, 179.84402199999999539 -9.37321099999999952, 179.84400099999999156 -9.37314800000000048, 179.84394800000001169 -9.37311599999999956, 179.84391600000000722 -9.37303099999999922, 179.8438679999999863 -9.37296199999999935, 179.8437940000000026 -9.37288799999999966, 179.8437460000000101 -9.37280799999999914, 179.84369799999998918 -9.37275499999999973, 179.84364999999999668 -9.37268599999999985, 179.84361300000000483 -9.37265400000000071, 179.84353400000000534 -9.37262199999999979, 179.84345400000000836 -9.3725480000000001, 179.84342699999999127 -9.37252100000000077, 179.84335799999999495 -9.37251099999999937, 179.84317899999999213 -9.37239699999999942, 179.84310999999999581 -9.37230100000000022, 179.84307300000000396 -9.37218400000000074, 179.84300899999999501 -9.3720990000000004, 179.84290300000000684 -9.37199900000000063, 179.84286599999998657 -9.37193500000000057, 179.84283400000001052 -9.37182899999999997, 179.84282400000000735 -9.37172799999999917, 179.84279699999999025 -9.37165399999999948, 179.84279699999999025 -9.37156300000000009, 179.84277599999998642 -9.37148400000000059, 179.84274899999999775 -9.3714410000000008, 179.84269599999998945 -9.37136699999999934, 179.84268000000000143 -9.37132500000000057, 179.8426589999999976 -9.37127100000000013, 179.84261100000000511 -9.37119700000000044, 179.84254799999999364 -9.37111200000000011, 179.84250499999998851 -9.37105400000000088, 179.84245699999999601 -9.3709579999999999, 179.84238799999999969 -9.37083499999999958, 179.84234100000000467 -9.37072299999999991, 179.84229799999999955 -9.37060100000000062, 179.84225000000000705 -9.37049000000000021, 179.84219200000001138 -9.37039399999999922, 179.84215000000000373 -9.37029899999999927, 179.84209599999999796 -9.37019800000000025, 179.84200599999999781 -9.37007999999999974, 179.84195299999998952 -9.37001599999999968, 179.84183600000000069 -9.36995800000000045, 179.8417829999999924 -9.3698990000000002, 179.84171399999999608 -9.36982500000000051, 179.84164499999999975 -9.36974000000000018, 179.84158199999998828 -9.3696710000000003, 179.84151299999999196 -9.36953300000000056, 179.84146499999999946 -9.36944800000000022, 179.84145000000000891 -9.36933400000000027, 179.84140300000001389 -9.36925500000000078, 179.84132800000000429 -9.36915899999999979, 179.8412270000000035 -9.36904200000000031, 179.84116900000000783 -9.36896300000000082, 179.84111599999999953 -9.36886699999999983, 179.84109499999999571 -9.36877199999999988, 179.84110000000001151 -9.36866500000000002, 179.84105800000000386 -9.36857000000000006, 179.84099900000001071 -9.36848999999999954, 179.84087700000000609 -9.36842099999999967, 179.8407709999999895 -9.36830400000000019, 179.84070700000000897 -9.3682300000000005, 179.84065400000000068 -9.36812899999999971, 179.84061199999999303 -9.36802300000000088, 179.84061199999999303 -9.36793800000000054, 179.84060099999999238 -9.36787499999999973, 179.84057100000001128 -9.36778200000000005, 179.84056499999999801 -9.36771300000000018, 179.84056499999999801 -9.3676440000000003, 179.84054900000000998 -9.36758500000000005, 179.84054900000000998 -9.36755299999999913, 179.84052299999999036 -9.36750600000000055, 179.84052299999999036 -9.36746300000000076, 179.84048599999999851 -9.36739400000000089, 179.84047000000001049 -9.36728800000000028, 179.84047000000001049 -9.36718199999999968, 179.84048599999999851 -9.36714500000000072, 179.84045399999999404 -9.36709199999999953, 179.84040100000001416 -9.36702299999999966, 179.84030500000000075 -9.36697500000000005, 179.84032099999998877 -9.36691700000000083, 179.84034199999999259 -9.36690100000000037, 179.84033199999998942 -9.3668370000000003, 179.8403160000000014 -9.36679400000000051, 179.84030000000001337 -9.3667309999999997, 179.84028900000001272 -9.36667800000000028, 179.84025700000000825 -9.36659799999999976, 179.8402409999999918 -9.36653399999999969, 179.84021000000001322 -9.36649199999999915, 179.84019399999999678 -9.36642800000000086, 179.84018299999999613 -9.36636500000000005, 179.84015700000000493 -9.3663059999999998, 179.84012599999999793 -9.36617500000000014, 179.84013699999999858 -9.36611100000000008, 179.8401100000000099 -9.36604700000000001, 179.84010499999999411 -9.36595200000000006, 179.84009399999999346 -9.36585099999999926, 179.84006199999998898 -9.36569700000000083, 179.84003599999999778 -9.36564399999999964, 179.84005700000000161 -9.36555399999999949, 179.84003599999999778 -9.36546399999999934, 179.83999299999999266 -9.36535199999999968, 179.83998299999998949 -9.3652829999999998, 179.84002000000000976 -9.36521399999999993, 179.84002000000000976 -9.36508099999999999, 179.84001499999999396 -9.3650070000000003, 179.83996700000000146 -9.36489599999999989, 179.83996099999998819 -9.36480000000000068, 179.83997199999998884 -9.36468299999999942, 179.83996099999998819 -9.36458799999999947, 179.83991900000000896 -9.36447099999999999, 179.83991900000000896 -9.36434399999999911, 179.83991900000000896 -9.36421600000000076, 179.83991900000000896 -9.36415299999999995, 179.83990800000000831 -9.36402499999999982, 179.83993499999999699 -9.36392999999999986, 179.83990800000000831 -9.36382599999999954, 179.83993000000000961 -9.36375699999999966, 179.83994599999999764 -9.36364000000000019, 179.83994000000001279 -9.36355499999999985, 179.83993000000000961 -9.36338600000000021, 179.83993499999999699 -9.36324800000000046, 179.83994000000001279 -9.36314699999999966, 179.83993000000000961 -9.36303000000000019, 179.83993000000000961 -9.36290799999999912, 179.83994599999999764 -9.3628070000000001, 179.83995600000000081 -9.36271200000000015, 179.83998299999998949 -9.36263699999999943, 179.84000399999999331 -9.36254699999999929, 179.84000399999999331 -9.36245699999999914, 179.83997700000000464 -9.3623820000000002, 179.83997199999998884 -9.36209500000000006, 179.83997700000000464 -9.36198300000000039, 179.84002000000000976 -9.36188199999999959, 179.84004899999999338 -9.36185500000000026, 179.84005700000000161 -9.36184500000000064, 179.84007299999998963 -9.36181299999999972, 179.84003000000001293 -9.36172799999999938, 179.84004600000000096 -9.36163299999999943, 179.84006800000000226 -9.36158000000000001, 179.84012500000000045 -9.36150800000000061, 179.84012500000000045 -9.3613540000000004, 179.84012999999998783 -9.36124799999999979, 179.84013500000000363 -9.36117899999999992, 179.84011399999999981 -9.36107799999999912, 179.84012999999998783 -9.3609770000000001, 179.84009800000001178 -9.36084499999999942, 179.84014099999998848 -9.36068000000000033, 179.84012999999998783 -9.36060600000000065, 179.84012500000000045 -9.36052600000000012, 179.84014099999998848 -9.36043100000000017, 179.84014600000000428 -9.36035099999999964, 179.84013500000000363 -9.3602609999999995, 179.84012999999998783 -9.36016000000000048, 179.84010299999999916 -9.36007000000000033, 179.84021999999998798 -9.35992500000000049, 179.8402409999999918 -9.35978700000000075, 179.84025199999999245 -9.3596970000000006, 179.84024700000000507 -9.35957999999999934, 179.8403160000000014 -9.35943699999999978, 179.84033199999998942 -9.35933600000000077, 179.84033199999998942 -9.35926699999999911, 179.84036399999999389 -9.35906400000000005, 179.84035299999999324 -9.35894700000000057, 179.84033199999998942 -9.35882499999999951, 179.84033199999998942 -9.35869800000000041, 179.84029499999999757 -9.35856399999999944, 179.8402629999999931 -9.35844200000000015, 179.84027900000000955 -9.35836699999999944, 179.84028900000001272 -9.35831899999999983, 179.8402680000000089 -9.35821900000000007, 179.84027900000000955 -9.35816600000000065, 179.84032099999998877 -9.35806499999999986, 179.84035800000000904 -9.35801200000000044, 179.84038499999999772 -9.35791599999999946, 179.84047499999999786 -9.35783600000000071, 179.84051199999998971 -9.35778900000000036, 179.84046399999999721 -9.35773999999999972, 179.84045399999999404 -9.35762800000000006, 179.84035800000000904 -9.35756399999999999, 179.84030999999998812 -9.35749000000000031, 179.84033199999998942 -9.35741600000000062, 179.84034199999999259 -9.35738899999999951, 179.84029499999999757 -9.35730399999999918, 179.84028399999999692 -9.35720899999999922, 179.84025199999999245 -9.35714499999999916, 179.84021999999998798 -9.35706599999999966, 179.84018299999999613 -9.35690499999999936, 179.84011399999999981 -9.35678799999999988, 179.84011899999998718 -9.35670900000000039, 179.84020399999999995 -9.35664500000000032, 179.84022600000000125 -9.35654899999999934, 179.84027299999999627 -9.35646400000000078, 179.84024700000000507 -9.35638999999999932, 179.84019900000001257 -9.35631599999999963, 179.84011899999998718 -9.35619900000000015, 179.84010299999999916 -9.35615699999999961, 179.84014099999998848 -9.35585299999999975, 179.84010299999999916 -9.35575200000000073, 179.84010900000001243 -9.35563499999999948, 179.84010900000001243 -9.35558699999999988, 179.84006600000000731 -9.35551300000000019, 179.84004500000000348 -9.35542799999999986, 179.84000800000001163 -9.35535899999999998, 179.83985899999998992 -9.35516699999999979, 179.83980600000001004 -9.35505000000000031, 179.83977400000000557 -9.35492799999999924, 179.83978500000000622 -9.35480599999999995, 179.83978500000000622 -9.35475300000000054, 179.83976899999998977 -9.35473099999999924, 179.83969999999999345 -9.35469400000000029, 179.83965200000000095 -9.35461500000000079, 179.83960500000000593 -9.3544590000000003, 179.83957799999998883 -9.3543529999999997, 179.83958300000000463 -9.35425799999999974, 179.83960500000000593 -9.35412999999999961, 179.83960500000000593 -9.3540189999999992, 179.83954600000001278 -9.35386500000000076, 179.83943500000000881 -9.35367800000000038, 179.83930699999999092 -9.35354000000000063, 179.8391849999999863 -9.35342299999999938, 179.83907400000001076 -9.35330100000000009, 179.83894599999999286 -9.35315800000000053, 179.83890400000001364 -9.35306800000000038, 179.83872500000001082 -9.3528330000000004, 179.8386030000000062 -9.35274800000000006, 179.83851300000000606 -9.3527319999999996, 179.83844899999999711 -9.35265799999999992, 179.83845900000000029 -9.35259899999999966, 179.83852799999999661 -9.35254100000000044, 179.83856599999998593 -9.35249300000000083, 179.83857599999998911 -9.35243999999999964, 179.83848100000000159 -9.35238200000000042, 179.83846500000001356 -9.35231300000000054, 179.83842799999999329 -9.35224900000000048, 179.83827400000001262 -9.35221199999999975, 179.83825799999999617 -9.35228099999999962, 179.83820499999998788 -9.35226499999999916, 179.83826300000001197 -9.35208800000000018, 179.83823699999999235 -9.35202499999999937, 179.83819399999998723 -9.35195000000000043, 179.8382310000000075 -9.35186000000000028, 179.83822100000000432 -9.35182799999999936, 179.83815699999999538 -9.35175399999999968, 179.83808300000001168 -9.35171099999999988, 179.83803499999999076 -9.3516370000000002, 179.83798699999999826 -9.35154700000000005, 179.83797599999999761 -9.35151499999999913, 179.83791299999998614 -9.35144099999999945, 179.83785399999999299 -9.35140400000000049, 179.83771200000001045 -9.351248, 179.83761200000000713 -9.35120599999999946, 179.83747399999998606 -9.35117900000000013, 179.83734100000000922 -9.35110500000000044, 179.8372929999999883 -9.35099899999999984, 179.83727200000001289 -9.3509139999999995, 179.83725599999999645 -9.35082399999999936, 179.83710700000000315 -9.35081300000000049, 179.83701199999998721 -9.35084499999999963, 179.83686299999999392 -9.35084499999999963, 179.83675199999998995 -9.35082399999999936, 179.83667700000000877 -9.35079200000000021, 179.83662400000000048 -9.35075999999999929, 179.83653400000000033 -9.35071800000000053, 179.83641700000001151 -9.35067500000000074, 179.83636400000000322 -9.3505900000000004, 179.83630600000000754 -9.35054799999999986, 179.83622600000001057 -9.35052100000000053, 179.83610400000000595 -9.35054799999999986, 179.83600899999999001 -9.35058000000000078, 179.83581399999999917 -9.35052499999999931, 179.8357289999999864 -9.35039199999999937, 179.83564899999998943 -9.3503229999999995, 179.83539400000000796 -9.35026500000000027, 179.8352779999999882 -9.35017500000000013, 179.83515900000000443 -9.35013299999999958, 179.83488500000001409 -9.350047, 179.83463699999998653 -9.34994999999999976, 179.83448400000000333 -9.34991400000000006, 179.83428599999999165 -9.34984599999999944, 179.83402599999999438 -9.34982499999999916, 179.83384599999999409 -9.3498190000000001, 179.83360700000000065 -9.34988300000000017, 179.83345299999999156 -9.34993099999999977, 179.83331999999998629 -9.34995699999999985, 179.83316600000000562 -9.34993099999999977, 179.83308900000000108 -9.34993300000000005, 179.83293000000000461 -9.34997100000000003, 179.83269100000001117 -9.34995999999999938, 179.83243100000001391 -9.3498859999999997, 179.83215000000001282 -9.3497950000000003, 179.83186900000001174 -9.34970500000000015, 179.8316780000000108 -9.34955700000000078, 179.83159299999999803 -9.3494609999999998, 179.83141200000000026 -9.34929600000000072, 179.83131700000001274 -9.34916899999999984, 179.83125300000000379 -9.34906299999999924, 179.83113599999998655 -9.34888199999999969, 179.83098200000000588 -9.34879800000000039, 179.83087100000000191 -9.34875000000000078, 179.83073799999999665 -9.34871300000000005, 179.83055799999999635 -9.34868600000000072, 179.83043000000000688 -9.34867000000000026, 179.83009899999998993 -9.34866000000000064, 179.82984899999999584 -9.34864400000000018, 179.82964200000000687 -9.34866000000000064, 179.82946699999999396 -9.34866500000000045, 179.82930200000001264 -9.34867000000000026, 179.8291539999999884 -9.34867000000000026, 179.82905299999998761 -9.34869699999999959, 179.82893599999999878 -9.3487019999999994, 179.82889399999999114 -9.34869699999999959, 179.82883000000001061 -9.34873400000000032, 179.8287029999999902 -9.34876599999999947, 179.82854299999999625 -9.34877099999999928, 179.82841099999998846 -9.34878699999999974, 179.82824099999999135 -9.34880800000000001, 179.82812400000000252 -9.34884500000000074, 179.82802300000000173 -9.34887200000000007, 179.82785899999998946 -9.34890399999999921, 179.82768400000000497 -9.3489299999999993, 179.82736800000000699 -9.34903100000000009, 179.8271609999999896 -9.3490789999999997, 179.82707600000000525 -9.34912100000000024, 179.82697999999999183 -9.34915799999999919, 179.82679500000000417 -9.34920600000000057, 179.82661899999999378 -9.34925400000000018, 179.82647600000001376 -9.3493340000000007, 179.82640200000000164 -9.34940300000000057, 179.82632200000000466 -9.3494609999999998, 179.82631200000000149 -9.34950300000000034, 179.82626899999999637 -9.34957200000000022, 179.82618400000001202 -9.34959899999999955, 179.82603599999998778 -9.34956200000000059, 179.82581300000001079 -9.34947200000000045, 179.82565299999998842 -9.34937099999999965, 179.82555300000001353 -9.34928099999999951, 179.82549900000000775 -9.34922700000000084, 179.82544599999999946 -9.34915299999999938, 179.82538299999998799 -9.34906800000000082, 179.82532399999999484 -9.34900500000000001, 179.82528700000000299 -9.34891999999999967, 179.82527099999998654 -9.34883499999999934, 179.82520199999999022 -9.34866000000000064, 179.82517000000001417 -9.34848399999999913, 179.82522299999999404 -9.34835700000000003, 179.82530299999999102 -9.34821799999999925, 179.82542499999999563 -9.34800000000000075, 179.82546800000000076 -9.34785100000000035, 179.82552599999999643 -9.34771899999999967, 179.82559000000000538 -9.34762899999999952, 179.82562699999999722 -9.34755400000000058, 179.82570599999999672 -9.34750000000000014, 179.82587100000000646 -9.34741, 179.82604100000000358 -9.34740399999999916, 179.82622100000000387 -9.34739399999999954, 179.82653999999999428 -9.34737800000000085, 179.82671999999999457 -9.34738300000000066, 179.82685799999998721 -9.34737200000000001, 179.82717099999999277 -9.34737200000000001, 179.82740499999999884 -9.34736200000000039, 179.82758499999999913 -9.34737800000000085, 179.82775000000000887 -9.34739399999999954, 179.82791399999999271 -9.34741499999999981, 179.82822799999999575 -9.34742600000000046, 179.82836599999998839 -9.34741499999999981, 179.82855100000000448 -9.34741, 179.82875300000000607 -9.34743100000000027, 179.82897099999999568 -9.34744099999999989, 179.82927900000001387 -9.34747899999999987, 179.82947999999998956 -9.34750000000000014, 179.82956500000000233 -9.34750499999999995, 179.8300999999999874 -9.34755200000000031, 179.83028600000000097 -9.34756199999999993, 179.8306039999999939 -9.3476309999999998, 179.83090699999999629 -9.34770499999999949, 179.83123599999998987 -9.34776399999999974, 179.83203599999998801 -9.34791399999999939, 179.83236999999999739 -9.34799300000000066, 179.83275800000001254 -9.34810000000000052, 179.83305400000000418 -9.34818600000000011, 179.83330799999998817 -9.34825499999999998, 179.83355299999999488 -9.34838799999999992, 179.83381800000000794 -9.34844099999999933, 179.83406700000000455 -9.34850999999999921, 179.8341739999999902 -9.3485630000000004, 179.83424600000000737 -9.34861000000000075, 179.83441099999998869 -9.34863200000000028, 179.8347349999999949 -9.34870100000000015, 179.83491000000000781 -9.34878600000000048, 179.83524399999998877 -9.34895000000000032, 179.83551499999998668 -9.34907800000000044, 179.83594400000001201 -9.34932799999999986, 179.83606000000000336 -9.34936500000000059, 179.83635799999998994 -9.34952999999999967, 179.8365750000000105 -9.34966299999999961, 179.83668700000001195 -9.34976400000000041, 179.83674500000000762 -9.34981100000000076, 179.83703399999998851 -9.35001399999999983, 179.83731599999998707 -9.35016800000000003, 179.83759200000000078 -9.35037499999999966, 179.83775600000001305 -9.3505079999999996, 179.83785700000001384 -9.35063000000000066, 179.83806899999999018 -9.35090600000000016, 179.83828199999999242 -9.35118199999999966, 179.83846199999999271 -9.35143099999999983, 179.8387429999999938 -9.35179199999999966, 179.83901800000001003 -9.35210799999999942, 179.83933700000000044 -9.35245800000000038, 179.83969200000001365 -9.35288800000000009, 179.83990399999998999 -9.35321700000000078, 179.84009900000000926 -9.3535819999999994, 179.8402319999999861 -9.35389600000000065, 179.84031200000001149 -9.35419300000000042, 179.84036499999999137 -9.35445299999999946, 179.84043399999998769 -9.35477700000000034, 179.84044399999999087 -9.35496799999999951, 179.84047599999999534 -9.35520099999999921, 179.84054000000000428 -9.35537099999999988, 179.84060900000000061 -9.35556700000000063, 179.84063599999998928 -9.35573699999999953, 179.8407139999999913 -9.35628799999999927, 179.84078800000000342 -9.3566009999999995, 179.84092599999999607 -9.35723800000000061, 179.84101100000000883 -9.35762000000000072, 179.84106399999998871 -9.35786399999999929, 179.84104800000000068 -9.35804500000000061, 179.84104800000000068 -9.35815000000000019, 179.84106399999998871 -9.35833500000000029, 179.84104300000001331 -9.35863799999999912, 179.84102200000000948 -9.35900900000000036, 179.84097900000000436 -9.35932299999999984, 179.84102200000000948 -9.35959300000000027, 179.84101100000000883 -9.35988500000000023, 179.84099499999999239 -9.36022999999999961, 179.84095300000001316 -9.36067199999999922, 179.84093100000001186 -9.3609530000000003, 179.84097399999998856 -9.36123500000000064, 179.84095800000000054 -9.36166300000000007, 179.84096900000000119 -9.36195000000000022, 179.84098499999998921 -9.36218900000000076, 179.84096299999998791 -9.36247000000000007, 179.84093699999999671 -9.36266600000000082, 179.84093699999999671 -9.36293700000000051, 179.84096299999998791 -9.36313299999999948, 179.84096299999998791 -9.36334000000000088, 179.84096900000000119 -9.36352100000000043, 179.84100000000000819 -9.36397999999999975, 179.84105400000001396 -9.36433599999999977, 179.84109100000000581 -9.36458000000000013, 179.84107499999998936 -9.36478199999999994, 179.84110100000000898 -9.36498899999999956, 179.84118100000000595 -9.36556999999999995, 179.84119300000000408 -9.36566999999999972, 179.84121300000001042 -9.36583500000000058, 179.84129200000000992 -9.3660899999999998, 179.84129799999999477 -9.36629699999999943, 179.84137200000000689 -9.36650400000000083, 179.84139300000001072 -9.36663099999999993, 179.84158999999999651 -9.36746199999999973, 179.84167500000000928 -9.36765300000000067, 179.84180200000000127 -9.36796099999999932, 179.84191899999999009 -9.36823099999999975, 179.84208300000000236 -9.3686910000000001, 179.84219999999999118 -9.36895600000000073, 179.84233800000001224 -9.36921099999999996, 179.84239600000000792 -9.36937499999999979, 179.84245999999998844 -9.3695769999999996, 179.84254500000000121 -9.36979499999999987, 179.84274500000000785 -9.37019500000000072, 179.84290500000000179 -9.37054599999999915, 179.84307999999998628 -9.37085899999999938, 179.84325999999998658 -9.37108699999999928, 179.84345099999998752 -9.37133099999999963, 179.8437110000000132 -9.37161900000000081, 179.84394199999999842 -9.37183899999999959, 179.84426099999998883 -9.37214700000000001, 179.84445700000000556 -9.3724229999999995, 179.84478599999999915 -9.37286399999999986, 179.84499800000000391 -9.37308100000000088, 179.84514699999999721 -9.3733310000000003, 179.84529000000000565 -9.37364900000000034, 179.84539100000000644 -9.37378499999999981, 179.84553999999999974 -9.3739650000000001, 179.84563499999998726 -9.37414000000000058, 179.8457469999999887 -9.37435299999999927, 179.8458050000000128 -9.37444299999999942, 179.84588500000000977 -9.37460199999999944, 179.84588999999999714 -9.37477699999999992)))</t>
  </si>
  <si>
    <t>MultiPolygon (((179.86013500000001386 -9.43224799999999952, 179.86010899999999424 -9.43238599999999927, 179.85998699999998962 -9.43267400000000045, 179.85989100000000462 -9.43280099999999955, 179.85976900000000001 -9.43296600000000041, 179.85971599999999171 -9.43306600000000017, 179.85967299999998659 -9.43311399999999978, 179.85962599999999156 -9.43319900000000011, 179.85959900000000289 -9.43329499999999932, 179.85957300000001169 -9.43340599999999974, 179.85952000000000339 -9.43349199999999932, 179.85938200000001075 -9.43360900000000058, 179.85930700000000115 -9.43366199999999999, 179.85916399999999271 -9.43372100000000025, 179.85905800000000454 -9.43379000000000012, 179.85896199999999112 -9.43383700000000047, 179.8588399999999865 -9.43395899999999976, 179.85877099999999018 -9.43400699999999937, 179.85869700000000648 -9.43407099999999943, 179.85858500000000504 -9.4340919999999997, 179.85846300000000042 -9.43411900000000081, 179.85830899999999133 -9.4341399999999993, 179.85818599999998924 -9.43414100000000033, 179.85804799999999659 -9.43409300000000073, 179.8579469999999958 -9.43406700000000065, 179.85782499999999118 -9.43403499999999973, 179.85769799999999918 -9.43399299999999918, 179.85755399999999327 -9.43392899999999912, 179.85749100000001022 -9.43387599999999971, 179.85737900000000877 -9.43382300000000029, 179.85730000000000928 -9.43379599999999918, 179.85697799999999802 -9.4336789999999997, 179.85679300000001035 -9.43360000000000021, 179.85646900000000414 -9.43351499999999987, 179.85634699999999953 -9.43345099999999981, 179.85625099999998611 -9.43341400000000085, 179.85605499999999779 -9.43336099999999966, 179.85592199999999252 -9.43332400000000071, 179.85575800000000868 -9.43323400000000056, 179.85563600000000406 -9.43315400000000004, 179.85553999999999064 -9.4330689999999997, 179.8554499999999905 -9.43293099999999995, 179.85538600000000997 -9.43279800000000002, 179.8553540000000055 -9.43269199999999941, 179.8553489999999897 -9.43260700000000085, 179.85529099999999403 -9.4325379999999992, 179.85523800000001415 -9.43241599999999991, 179.85517899999999258 -9.43230299999999922, 179.85514699999998811 -9.4322499999999998, 179.85512600000001271 -9.43219200000000058, 179.85511500000001206 -9.4321439999999992, 179.85504599999998732 -9.43210200000000043, 179.85501500000000874 -9.43204300000000018, 179.85495099999999979 -9.43194800000000022, 179.85492400000001112 -9.43187900000000035, 179.85486599999998703 -9.43176200000000087, 179.85481300000000715 -9.43160800000000066, 179.85479200000000333 -9.43146999999999913, 179.85478599999999005 -9.43139000000000038, 179.85478599999999005 -9.43131499999999967, 179.85481799999999453 -9.43125099999999961, 179.85484500000001162 -9.43121900000000046, 179.85494600000001242 -9.43107599999999913, 179.85501500000000874 -9.43104899999999979, 179.85507799999999179 -9.43104899999999979, 179.85517899999999258 -9.43102299999999971, 179.8553009999999972 -9.43103400000000036, 179.85536500000000615 -9.43102299999999971, 179.85549800000001142 -9.43104899999999979, 179.85569399999999973 -9.43104399999999998, 179.8559060000000045 -9.43100699999999925, 179.85605000000001041 -9.43097500000000011, 179.85610800000000609 -9.43095399999999984, 179.85613499999999476 -9.43093299999999957, 179.85618800000000306 -9.4309270000000005, 179.85625099999998611 -9.4309270000000005, 179.85632000000001085 -9.43094900000000003, 179.85636299999998755 -9.43095899999999965, 179.85642100000001165 -9.43094299999999919, 179.85648000000000479 -9.43094900000000003, 179.85658000000000811 -9.43095899999999965, 179.85665499999998929 -9.43094299999999919, 179.85671800000000076 -9.4309270000000005, 179.85676100000000588 -9.43092200000000069, 179.85681400000001418 -9.43092200000000069, 179.85691499999998655 -9.43088999999999977, 179.85694699999999102 -9.43085300000000082, 179.85702599999999052 -9.43084200000000017, 179.85706300000001079 -9.43083700000000036, 179.85712699999999131 -9.43084799999999923, 179.85725999999999658 -9.4308689999999995, 179.8573340000000087 -9.43086399999999969, 179.85739799999998922 -9.43087399999999931, 179.85745099999999752 -9.43088000000000015, 179.85749899999999002 -9.43088999999999977, 179.85755700000001411 -9.43088999999999977, 179.85764199999999846 -9.43093799999999938, 179.85767400000000293 -9.4309700000000003, 179.85774299999999926 -9.43098600000000076, 179.85790199999999572 -9.43101200000000084, 179.85799800000000914 -9.43104399999999998, 179.85809299999999666 -9.43106500000000025, 179.85814600000000496 -9.43109199999999959, 179.85822600000000193 -9.43108100000000071, 179.8583370000000059 -9.43107099999999932, 179.85847000000001117 -9.43107599999999913, 179.85853399999999169 -9.43107099999999932, 179.85860299999998801 -9.43105500000000063, 179.85867200000001276 -9.43104899999999979, 179.85874599999999646 -9.43101200000000084, 179.8588630000000137 -9.43097500000000011, 179.8589849999999899 -9.43090600000000023, 179.85905900000000202 -9.43086399999999969, 179.85917599999999084 -9.43077899999999936, 179.85929300000000808 -9.4306940000000008, 179.85935499999999365 -9.43062899999999971, 179.85941299999998932 -9.43056499999999964, 179.85943499999999062 -9.43048600000000015, 179.85946100000001024 -9.43044800000000016, 179.85949800000000209 -9.43044800000000016, 179.85953000000000657 -9.43046999999999969, 179.85956699999999842 -9.43042200000000008, 179.85961499999999091 -9.43041700000000027, 179.85965799999999604 -9.43045900000000081, 179.85970000000000368 -9.4304749999999995, 179.85973200000000816 -9.43050700000000042, 179.85975799999999936 -9.43053899999999956, 179.85979000000000383 -9.43059700000000056, 179.85981100000000765 -9.43065499999999979, 179.85983799999999633 -9.4307079999999992, 179.85985900000000015 -9.43073500000000031, 179.85984300000001213 -9.43077199999999927, 179.85986500000001342 -9.430809, 179.85989100000000462 -9.43083099999999952, 179.85990200000000527 -9.43093099999999929, 179.85990699999999265 -9.431006, 179.85992799999999647 -9.43102200000000046, 179.85992799999999647 -9.43109100000000034, 179.85994400000001292 -9.43116500000000002, 179.85995500000001357 -9.43127100000000063, 179.85997599999998897 -9.43134500000000031, 179.85995500000001357 -9.43139799999999973, 179.85996000000000095 -9.43144099999999952, 179.8599710000000016 -9.43160499999999935, 179.85998100000000477 -9.43166899999999941, 179.86000799999999344 -9.43174899999999994, 179.86006100000000174 -9.43189699999999931, 179.86010300000000939 -9.43200900000000075, 179.86010899999999424 -9.43209899999999912, 179.86012500000001069 -9.43217300000000058, 179.86013500000001386 -9.43224799999999952)))</t>
  </si>
  <si>
    <t>MultiPolygon (((179.81803999999999633 -9.35211100000000073, 179.81798699999998803 -9.3523069999999997, 179.81792899999999236 -9.35238499999999995, 179.81782400000000166 -9.35245699999999935, 179.81759600000000887 -9.35251599999999961, 179.81727599999999256 -9.35265300000000011, 179.81698199999999588 -9.35282899999999984, 179.81660299999998642 -9.35315600000000025, 179.81653099999999768 -9.35324100000000058, 179.81645299999999565 -9.35335800000000006, 179.81635499999998729 -9.35339100000000023, 179.81630300000000489 -9.35340399999999939, 179.81624999999999659 -9.35334499999999913, 179.81619200000000092 -9.35322799999999965, 179.8160739999999862 -9.35299299999999967, 179.81590399999998908 -9.35269199999999934, 179.81579300000001354 -9.35259399999999985, 179.81574699999998757 -9.35254899999999978, 179.81571500000001151 -9.35240499999999919, 179.81570800000000077 -9.35226100000000038, 179.81565599999998994 -9.35213099999999997, 179.8156099999999924 -9.35190899999999914, 179.81562999999999874 -9.35167999999999999, 179.81568899999999189 -9.35140600000000077, 179.81572800000000711 -9.35115799999999986, 179.81576000000001159 -9.35087000000000046, 179.81583200000000033 -9.35061499999999945, 179.81590399999998908 -9.35045900000000074, 179.8159689999999955 -9.35036099999999948, 179.816047999999995 -9.35031500000000015, 179.81644000000000005 -9.35010600000000025, 179.81656399999999962 -9.35000199999999992, 179.81662900000000604 -9.34998200000000068, 179.81673399999999674 -9.35000199999999992, 179.81684500000000071 -9.35005400000000009, 179.81694300000000908 -9.35008599999999923, 179.81709299999999985 -9.35013200000000033, 179.81713199999998665 -9.35017799999999966, 179.81723600000000829 -9.35029499999999913, 179.81734099999999899 -9.35042600000000057, 179.81741900000000101 -9.35051699999999997, 179.81746499999999855 -9.35058899999999937, 179.8174720000000093 -9.35066800000000065, 179.8174980000000005 -9.3507719999999992, 179.81755000000001132 -9.35097500000000004, 179.81759600000000887 -9.35111200000000053, 179.81770700000001284 -9.35127499999999934, 179.81783100000001241 -9.35143200000000085, 179.81794199999998796 -9.35158200000000051, 179.81800699999999438 -9.35173900000000025, 179.818033000000014 -9.35192200000000007, 179.81803999999999633 -9.35211100000000073)))</t>
  </si>
  <si>
    <t>MultiPolygon (((179.85403299999998694 -9.43227300000000035, 179.85402500000000714 -9.43231800000000042, 179.85401100000001406 -9.43235999999999919, 179.85397199999999884 -9.43237599999999965, 179.85395800000000577 -9.43239999999999945, 179.85392699999999877 -9.43241399999999963, 179.85389200000000187 -9.43239999999999945, 179.85387099999999805 -9.4323870000000003, 179.8538340000000062 -9.43237899999999918, 179.8537939999999935 -9.43234499999999976, 179.8537860000000137 -9.43231300000000061, 179.85375400000000923 -9.43228900000000081, 179.85372499999999718 -9.43227800000000016, 179.85367999999999711 -9.4322619999999997, 179.85366099999998823 -9.43227000000000082, 179.85361900000000901 -9.43227800000000016, 179.85358400000001211 -9.4322619999999997, 179.85354200000000446 -9.43225200000000008, 179.85351299999999242 -9.43222800000000028, 179.85349099999999112 -9.43219900000000067, 179.85345699999999169 -9.43219599999999936, 179.85341399999998657 -9.43223000000000056, 179.85338799999999537 -9.43222800000000028, 179.8533689999999865 -9.43219599999999936, 179.8533429999999953 -9.43218800000000002, 179.8532820000000072 -9.43217699999999937, 179.8532549999999901 -9.43216100000000068, 179.8532419999999945 -9.43213000000000079, 179.85326599999999075 -9.43209000000000053, 179.853289999999987 -9.43205799999999961, 179.85332900000000222 -9.43202299999999916, 179.85332700000000727 -9.43199700000000085, 179.85337200000000735 -9.43196999999999974, 179.85341399999998657 -9.43191700000000033, 179.85346699999999487 -9.43190700000000071, 179.85350199999999177 -9.43187499999999979, 179.85353900000001204 -9.4318559999999998, 179.85360299999999256 -9.43183199999999999, 179.85364300000000526 -9.43184300000000064, 179.85366400000000908 -9.43185399999999952, 179.85370399999999336 -9.43186200000000063, 179.85373000000001298 -9.43189600000000006, 179.853746000000001 -9.4319380000000006, 179.85375700000000165 -9.43199700000000085, 179.8538120000000049 -9.43207100000000054, 179.85384400000000937 -9.43210599999999921, 179.8539079999999899 -9.4321350000000006, 179.85398499999999444 -9.43216100000000068, 179.85401100000001406 -9.43219099999999955, 179.85401899999999387 -9.43223300000000009, 179.85403299999998694 -9.43227300000000035)))</t>
  </si>
  <si>
    <t>MultiPolygon (((179.85460499999999229 -9.38261800000000079, 179.85456300000001306 -9.38267899999999955, 179.85451800000001299 -9.38271100000000047, 179.85447500000000787 -9.38272699999999915, 179.85445100000001162 -9.38278200000000062, 179.85440900000000397 -9.38280899999999995, 179.85438500000000772 -9.38279299999999949, 179.85435599999999567 -9.38277700000000081, 179.85431900000000383 -9.38276600000000016, 179.85429999999999495 -9.38273700000000055, 179.85429500000000758 -9.38271300000000075, 179.85426599999999553 -9.38270299999999935, 179.85419400000000678 -9.38267100000000021, 179.85416699999998968 -9.38267399999999974, 179.85414099999999848 -9.38266300000000086, 179.85402400000000966 -9.38263899999999929, 179.85402400000000966 -9.38258599999999987, 179.85402700000000209 -9.38254899999999914, 179.85399000000001024 -9.38252999999999915, 179.85396600000001399 -9.38250400000000084, 179.85396299999999314 -9.38246400000000058, 179.85399499999999762 -9.38242699999999985, 179.85399499999999762 -9.38239500000000071, 179.85403700000000526 -9.3823919999999994, 179.85407699999998954 -9.38235000000000063, 179.85410100000001421 -9.38231500000000018, 179.85415399999999408 -9.38231000000000037, 179.85418100000001118 -9.38234199999999952, 179.8542150000000106 -9.38237600000000072, 179.8542630000000031 -9.38238999999999912, 179.85433499999999185 -9.38240300000000005, 179.85437999999999192 -9.38242900000000013, 179.85442199999999957 -9.38244800000000012, 179.85449099999999589 -9.38246900000000039, 179.85454999999998904 -9.38252499999999934, 179.85458099999999604 -9.38255900000000054, 179.85460499999999229 -9.38261800000000079)))</t>
  </si>
  <si>
    <t>MultiPolygon (((179.82224199999998859 -9.3479410000000005, 179.82223200000001384 -9.34803800000000074, 179.82222400000000562 -9.34811000000000014, 179.82221200000000749 -9.34819199999999917, 179.82220699999999169 -9.34823899999999952, 179.82217900000000554 -9.34826900000000016, 179.82213200000001052 -9.34824599999999961, 179.82208800000000792 -9.34821400000000047, 179.82204799999999523 -9.34815399999999919, 179.8220100000000059 -9.34809699999999921, 179.82199299999999198 -9.34804500000000083, 179.82199600000001283 -9.34799300000000066, 179.82198600000000965 -9.3479530000000004, 179.82198099999999386 -9.34792099999999948, 179.82199800000000778 -9.34790100000000024, 179.82200299999999515 -9.34786099999999998, 179.82202499999999645 -9.34777700000000067, 179.82205500000000598 -9.34773700000000041, 179.82209000000000287 -9.34771500000000088, 179.82210499999999342 -9.34772899999999929, 179.82217700000001059 -9.34785399999999989, 179.82221200000000749 -9.34789800000000071, 179.82224199999998859 -9.3479410000000005)))</t>
  </si>
  <si>
    <t>MultiPolygon (((179.84752199999999789 -9.42314000000000007, 179.84749500000000921 -9.42322500000000041, 179.84745799999998894 -9.42326199999999936, 179.84742099999999709 -9.42325199999999974, 179.84736200000000395 -9.42324100000000087, 179.84728799999999183 -9.42327799999999982, 179.847266999999988 -9.42328400000000066, 179.84716599999998721 -9.42329999999999934, 179.84713400000001116 -9.42332599999999942, 179.84707000000000221 -9.42334199999999989, 179.84699599999999009 -9.4233469999999997, 179.84694300000001022 -9.42332599999999942, 179.8468689999999981 -9.4233159999999998, 179.84681000000000495 -9.42328900000000047, 179.84674699999999348 -9.4232680000000002, 179.84670399999998835 -9.42324699999999993, 179.84671000000000163 -9.42318299999999986, 179.84673100000000545 -9.4231189999999998, 179.84672499999999218 -9.4230400000000003, 179.84675699999999665 -9.4229920000000007, 179.84680000000000177 -9.42295499999999997, 179.84678400000001375 -9.42292300000000083, 179.84674100000000863 -9.42290200000000056, 179.84673599999999283 -9.42286400000000057, 179.84675699999999665 -9.42285399999999917, 179.84680000000000177 -9.42283300000000068, 179.8467679999999973 -9.42280599999999957, 179.84674100000000863 -9.42276400000000081, 179.84673100000000545 -9.42273199999999989, 179.84673100000000545 -9.42271599999999943, 179.84676300000000992 -9.42271000000000036, 179.84677899999999795 -9.42270000000000074, 179.84683699999999362 -9.42268900000000009, 179.84689000000000192 -9.42265699999999917, 179.84695899999999824 -9.42267299999999963, 179.84705999999999904 -9.42270500000000055, 179.84709699999999089 -9.42276400000000081, 179.84718200000000365 -9.42279000000000089, 179.84721400000000813 -9.42282699999999984, 179.84726200000000063 -9.42286400000000057, 179.84737799999999197 -9.42295499999999997, 179.84746300000000474 -9.42302399999999984, 179.84750600000000986 -9.42308200000000085, 179.84752199999999789 -9.42314000000000007)))</t>
  </si>
  <si>
    <t>MultiPolygon (((179.85299200000000042 -9.38060100000000041, 179.85294899999999529 -9.38068600000000075, 179.85290200000000027 -9.38076500000000024, 179.85279800000000705 -9.3808240000000005, 179.85270499999998606 -9.38081299999999985, 179.85265999999998598 -9.38079500000000088, 179.85259400000001051 -9.38076000000000043, 179.85254100000000221 -9.38071799999999989, 179.85249799999999709 -9.38063299999999956, 179.85245800000001282 -9.38056899999999949, 179.85244199999999637 -9.38051600000000008, 179.8524319999999932 -9.38048399999999916, 179.85241300000001274 -9.38040499999999966, 179.85240799999999695 -9.3803409999999996, 179.8523969999999963 -9.38029299999999999, 179.8524189999999976 -9.3801919999999992, 179.85247200000000589 -9.38014399999999959, 179.85253499999998894 -9.38010200000000083, 179.85265699999999356 -9.3801129999999997, 179.85269199999999046 -9.38012900000000016, 179.8527210000000025 -9.38016000000000005, 179.85277099999998995 -9.38016299999999958, 179.85281100000000265 -9.38022899999999993, 179.85283799999999133 -9.38030099999999933, 179.85287800000000402 -9.38035099999999922, 179.85294899999999529 -9.38038099999999986, 179.85295500000000857 -9.38043399999999927, 179.85298900000000799 -9.38050800000000073, 179.85299200000000042 -9.38060100000000041)))</t>
  </si>
  <si>
    <r>
      <t>Marine(LMMA/MPA) PA (km</t>
    </r>
    <r>
      <rPr>
        <b/>
        <vertAlign val="superscript"/>
        <sz val="24"/>
        <color theme="0"/>
        <rFont val="Calibri Light"/>
        <family val="2"/>
        <scheme val="major"/>
      </rPr>
      <t>2</t>
    </r>
    <r>
      <rPr>
        <b/>
        <sz val="24"/>
        <color theme="0"/>
        <rFont val="Calibri Light"/>
        <family val="2"/>
        <scheme val="major"/>
      </rPr>
      <t>)</t>
    </r>
  </si>
  <si>
    <r>
      <t>Terrestrial PA (km</t>
    </r>
    <r>
      <rPr>
        <b/>
        <vertAlign val="superscript"/>
        <sz val="24"/>
        <color theme="0"/>
        <rFont val="Calibri Light"/>
        <family val="2"/>
        <scheme val="major"/>
      </rPr>
      <t>2</t>
    </r>
    <r>
      <rPr>
        <b/>
        <sz val="24"/>
        <color theme="0"/>
        <rFont val="Calibri Light"/>
        <family val="2"/>
        <scheme val="major"/>
      </rPr>
      <t>)</t>
    </r>
  </si>
  <si>
    <r>
      <t>Total Area (km</t>
    </r>
    <r>
      <rPr>
        <b/>
        <vertAlign val="superscript"/>
        <sz val="24"/>
        <color theme="0"/>
        <rFont val="Calibri Light"/>
        <family val="2"/>
        <scheme val="major"/>
      </rPr>
      <t>2</t>
    </r>
    <r>
      <rPr>
        <b/>
        <sz val="24"/>
        <color theme="0"/>
        <rFont val="Calibri Light"/>
        <family val="2"/>
        <scheme val="major"/>
      </rPr>
      <t>)</t>
    </r>
  </si>
  <si>
    <r>
      <rPr>
        <b/>
        <sz val="18"/>
        <color theme="1"/>
        <rFont val="Calibri"/>
        <family val="2"/>
        <scheme val="minor"/>
      </rPr>
      <t>15%</t>
    </r>
    <r>
      <rPr>
        <sz val="18"/>
        <color theme="1"/>
        <rFont val="Calibri"/>
        <family val="2"/>
        <scheme val="minor"/>
      </rPr>
      <t xml:space="preserve"> of Total Protected &amp; Managed  Area (Marine &amp; Terresstrial) - Before</t>
    </r>
  </si>
  <si>
    <r>
      <t xml:space="preserve">Total Protected Area (Marine + Terresstrial) + </t>
    </r>
    <r>
      <rPr>
        <b/>
        <sz val="18"/>
        <color theme="1"/>
        <rFont val="Calibri"/>
        <family val="2"/>
        <scheme val="minor"/>
      </rPr>
      <t>15%</t>
    </r>
    <r>
      <rPr>
        <sz val="18"/>
        <color theme="1"/>
        <rFont val="Calibri"/>
        <family val="2"/>
        <scheme val="minor"/>
      </rPr>
      <t xml:space="preserve"> Expansion</t>
    </r>
  </si>
  <si>
    <r>
      <t xml:space="preserve">Total Protected &amp; Managed Area (Marine &amp; Terresstrial) - </t>
    </r>
    <r>
      <rPr>
        <b/>
        <sz val="18"/>
        <color theme="1"/>
        <rFont val="Calibri"/>
        <family val="2"/>
        <scheme val="minor"/>
      </rPr>
      <t>Current</t>
    </r>
  </si>
  <si>
    <r>
      <t>Marine(LMMA/MPA) PA (km</t>
    </r>
    <r>
      <rPr>
        <b/>
        <vertAlign val="superscript"/>
        <sz val="12"/>
        <color theme="0"/>
        <rFont val="Calibri Light"/>
        <family val="2"/>
        <scheme val="major"/>
      </rPr>
      <t>2</t>
    </r>
    <r>
      <rPr>
        <b/>
        <sz val="12"/>
        <color theme="0"/>
        <rFont val="Calibri Light"/>
        <family val="2"/>
        <scheme val="major"/>
      </rPr>
      <t>)</t>
    </r>
  </si>
  <si>
    <r>
      <t>Terrestrial PA (km</t>
    </r>
    <r>
      <rPr>
        <b/>
        <vertAlign val="superscript"/>
        <sz val="12"/>
        <color theme="0"/>
        <rFont val="Calibri Light"/>
        <family val="2"/>
        <scheme val="major"/>
      </rPr>
      <t>2</t>
    </r>
    <r>
      <rPr>
        <b/>
        <sz val="12"/>
        <color theme="0"/>
        <rFont val="Calibri Light"/>
        <family val="2"/>
        <scheme val="major"/>
      </rPr>
      <t>)</t>
    </r>
  </si>
  <si>
    <r>
      <t>Total Area (km</t>
    </r>
    <r>
      <rPr>
        <b/>
        <vertAlign val="superscript"/>
        <sz val="12"/>
        <color theme="0"/>
        <rFont val="Calibri Light"/>
        <family val="2"/>
        <scheme val="major"/>
      </rPr>
      <t>2</t>
    </r>
    <r>
      <rPr>
        <b/>
        <sz val="12"/>
        <color theme="0"/>
        <rFont val="Calibri Light"/>
        <family val="2"/>
        <scheme val="major"/>
      </rPr>
      <t>)</t>
    </r>
  </si>
  <si>
    <r>
      <t>Area (km</t>
    </r>
    <r>
      <rPr>
        <b/>
        <vertAlign val="superscript"/>
        <sz val="12"/>
        <color theme="1"/>
        <rFont val="Calibri Light"/>
        <family val="2"/>
        <scheme val="major"/>
      </rPr>
      <t>2</t>
    </r>
    <r>
      <rPr>
        <b/>
        <sz val="12"/>
        <color theme="1"/>
        <rFont val="Calibri Light"/>
        <family val="2"/>
        <scheme val="major"/>
      </rPr>
      <t>)</t>
    </r>
  </si>
  <si>
    <r>
      <rPr>
        <b/>
        <sz val="11"/>
        <color theme="1"/>
        <rFont val="Calibri"/>
        <family val="2"/>
        <scheme val="minor"/>
      </rPr>
      <t>15%</t>
    </r>
    <r>
      <rPr>
        <sz val="11"/>
        <color theme="1"/>
        <rFont val="Calibri"/>
        <family val="2"/>
        <scheme val="minor"/>
      </rPr>
      <t xml:space="preserve"> of Total Protected &amp; Managed  Area (Marine &amp; Terresstrial) - Before</t>
    </r>
  </si>
  <si>
    <r>
      <t xml:space="preserve">Total Protected Area (Marine + Terresstrial) + </t>
    </r>
    <r>
      <rPr>
        <b/>
        <sz val="11"/>
        <color theme="1"/>
        <rFont val="Calibri"/>
        <family val="2"/>
        <scheme val="minor"/>
      </rPr>
      <t>15%</t>
    </r>
    <r>
      <rPr>
        <sz val="11"/>
        <color theme="1"/>
        <rFont val="Calibri"/>
        <family val="2"/>
        <scheme val="minor"/>
      </rPr>
      <t xml:space="preserve"> Expansion</t>
    </r>
  </si>
  <si>
    <r>
      <t xml:space="preserve">Total Protected &amp; Managed Area (Marine &amp; Terresstrial) - </t>
    </r>
    <r>
      <rPr>
        <b/>
        <sz val="11"/>
        <color theme="1"/>
        <rFont val="Calibri"/>
        <family val="2"/>
        <scheme val="minor"/>
      </rPr>
      <t>Current</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</si>
</sst>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
    <numFmt numFmtId="165" formatCode="0.0"/>
  </numFmts>
  <fonts count="36" x14ac:knownFonts="1">
    <font>
      <sz val="11"/>
      <color theme="1"/>
      <name val="Calibri"/>
      <family val="2"/>
      <scheme val="minor"/>
    </font>
    <font>
      <b/>
      <sz val="11"/>
      <color theme="1"/>
      <name val="Calibri"/>
      <family val="2"/>
      <scheme val="minor"/>
    </font>
    <font>
      <b/>
      <sz val="11"/>
      <color theme="1"/>
      <name val="Calibri Light"/>
      <family val="2"/>
      <scheme val="major"/>
    </font>
    <font>
      <sz val="11"/>
      <color theme="0"/>
      <name val="Calibri"/>
      <family val="2"/>
      <scheme val="minor"/>
    </font>
    <font>
      <b/>
      <sz val="12"/>
      <color theme="0"/>
      <name val="Calibri Light"/>
      <family val="2"/>
      <scheme val="major"/>
    </font>
    <font>
      <sz val="10"/>
      <name val="MS Sans Serif"/>
      <family val="2"/>
    </font>
    <font>
      <sz val="10"/>
      <color indexed="8"/>
      <name val="Arial"/>
      <family val="2"/>
    </font>
    <font>
      <b/>
      <sz val="10"/>
      <name val="Arial"/>
      <family val="2"/>
    </font>
    <font>
      <i/>
      <sz val="10"/>
      <name val="Arial"/>
      <family val="2"/>
    </font>
    <font>
      <sz val="10"/>
      <name val="Arial"/>
      <family val="2"/>
    </font>
    <font>
      <sz val="8"/>
      <name val="Arial"/>
      <family val="2"/>
    </font>
    <font>
      <b/>
      <sz val="10"/>
      <name val="MS Sans Serif"/>
      <family val="2"/>
    </font>
    <font>
      <b/>
      <sz val="9"/>
      <color indexed="81"/>
      <name val="Tahoma"/>
      <family val="2"/>
    </font>
    <font>
      <sz val="9"/>
      <color indexed="81"/>
      <name val="Tahoma"/>
      <family val="2"/>
    </font>
    <font>
      <b/>
      <sz val="20"/>
      <color theme="1"/>
      <name val="Calibri Light"/>
      <family val="2"/>
      <scheme val="major"/>
    </font>
    <font>
      <b/>
      <vertAlign val="superscript"/>
      <sz val="20"/>
      <color theme="1"/>
      <name val="Calibri Light"/>
      <family val="2"/>
      <scheme val="major"/>
    </font>
    <font>
      <b/>
      <sz val="18"/>
      <color theme="1"/>
      <name val="Calibri"/>
      <family val="2"/>
      <scheme val="minor"/>
    </font>
    <font>
      <b/>
      <sz val="24"/>
      <color theme="1"/>
      <name val="Calibri"/>
      <family val="2"/>
      <scheme val="minor"/>
    </font>
    <font>
      <sz val="26"/>
      <name val="Calibri Light"/>
      <family val="2"/>
      <scheme val="major"/>
    </font>
    <font>
      <b/>
      <sz val="26"/>
      <color theme="1"/>
      <name val="Calibri Light"/>
      <family val="2"/>
      <scheme val="major"/>
    </font>
    <font>
      <sz val="26"/>
      <color theme="1"/>
      <name val="Calibri Light"/>
      <family val="2"/>
      <scheme val="major"/>
    </font>
    <font>
      <b/>
      <sz val="26"/>
      <color theme="1"/>
      <name val="Calibri"/>
      <family val="2"/>
      <scheme val="minor"/>
    </font>
    <font>
      <b/>
      <sz val="48"/>
      <color theme="1"/>
      <name val="Calibri"/>
      <family val="2"/>
      <scheme val="minor"/>
    </font>
    <font>
      <b/>
      <sz val="24"/>
      <color theme="0"/>
      <name val="Calibri Light"/>
      <family val="2"/>
      <scheme val="major"/>
    </font>
    <font>
      <b/>
      <vertAlign val="superscript"/>
      <sz val="24"/>
      <color theme="0"/>
      <name val="Calibri Light"/>
      <family val="2"/>
      <scheme val="major"/>
    </font>
    <font>
      <sz val="18"/>
      <color theme="1"/>
      <name val="Calibri"/>
      <family val="2"/>
      <scheme val="minor"/>
    </font>
    <font>
      <sz val="24"/>
      <name val="Calibri Light"/>
      <family val="2"/>
      <scheme val="major"/>
    </font>
    <font>
      <b/>
      <vertAlign val="superscript"/>
      <sz val="12"/>
      <color theme="0"/>
      <name val="Calibri Light"/>
      <family val="2"/>
      <scheme val="major"/>
    </font>
    <font>
      <sz val="12"/>
      <name val="Calibri Light"/>
      <family val="2"/>
      <scheme val="major"/>
    </font>
    <font>
      <b/>
      <sz val="12"/>
      <color theme="1"/>
      <name val="Calibri Light"/>
      <family val="2"/>
      <scheme val="major"/>
    </font>
    <font>
      <b/>
      <sz val="12"/>
      <color theme="1"/>
      <name val="Calibri"/>
      <family val="2"/>
      <scheme val="minor"/>
    </font>
    <font>
      <sz val="14"/>
      <name val="Calibri Light"/>
      <family val="2"/>
      <scheme val="major"/>
    </font>
    <font>
      <b/>
      <sz val="14"/>
      <color theme="1"/>
      <name val="Calibri Light"/>
      <family val="2"/>
      <scheme val="major"/>
    </font>
    <font>
      <sz val="14"/>
      <color theme="1"/>
      <name val="Calibri Light"/>
      <family val="2"/>
      <scheme val="major"/>
    </font>
    <font>
      <b/>
      <vertAlign val="superscript"/>
      <sz val="12"/>
      <color theme="1"/>
      <name val="Calibri Light"/>
      <family val="2"/>
      <scheme val="major"/>
    </font>
    <font>
      <sz val="12"/>
      <color theme="1"/>
      <name val="Calibri"/>
      <family val="2"/>
      <scheme val="minor"/>
    </font>
  </fonts>
  <fills count="15">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2" tint="-0.499984740745262"/>
        <bgColor indexed="64"/>
      </patternFill>
    </fill>
    <fill>
      <patternFill patternType="solid">
        <fgColor indexed="10"/>
        <bgColor indexed="60"/>
      </patternFill>
    </fill>
    <fill>
      <patternFill patternType="solid">
        <fgColor indexed="43"/>
        <bgColor indexed="26"/>
      </patternFill>
    </fill>
    <fill>
      <patternFill patternType="solid">
        <fgColor indexed="13"/>
        <bgColor indexed="34"/>
      </patternFill>
    </fill>
    <fill>
      <patternFill patternType="solid">
        <fgColor indexed="47"/>
        <bgColor indexed="22"/>
      </patternFill>
    </fill>
    <fill>
      <patternFill patternType="solid">
        <fgColor indexed="10"/>
        <bgColor indexed="64"/>
      </patternFill>
    </fill>
    <fill>
      <patternFill patternType="solid">
        <fgColor rgb="FF92D050"/>
        <bgColor indexed="64"/>
      </patternFill>
    </fill>
    <fill>
      <patternFill patternType="solid">
        <fgColor rgb="FF00B050"/>
        <bgColor indexed="64"/>
      </patternFill>
    </fill>
    <fill>
      <patternFill patternType="solid">
        <fgColor rgb="FF0070C0"/>
        <bgColor indexed="64"/>
      </patternFill>
    </fill>
    <fill>
      <patternFill patternType="solid">
        <fgColor theme="7" tint="-0.249977111117893"/>
        <bgColor indexed="64"/>
      </patternFill>
    </fill>
    <fill>
      <patternFill patternType="solid">
        <fgColor theme="7" tint="0.39997558519241921"/>
        <bgColor indexed="64"/>
      </patternFill>
    </fill>
  </fills>
  <borders count="28">
    <border>
      <left/>
      <right/>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diagonal/>
    </border>
    <border>
      <left style="thick">
        <color theme="0" tint="-0.14999847407452621"/>
      </left>
      <right style="thick">
        <color theme="0" tint="-0.14999847407452621"/>
      </right>
      <top style="thick">
        <color theme="0" tint="-0.14999847407452621"/>
      </top>
      <bottom style="thick">
        <color theme="0" tint="-0.149998474074526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0" fontId="5" fillId="0" borderId="0"/>
  </cellStyleXfs>
  <cellXfs count="163">
    <xf numFmtId="0" fontId="0" fillId="0" borderId="0" xfId="0"/>
    <xf numFmtId="0" fontId="0" fillId="0" borderId="1" xfId="0" applyBorder="1"/>
    <xf numFmtId="0" fontId="0" fillId="0" borderId="1" xfId="0" applyBorder="1" applyAlignment="1">
      <alignment wrapText="1"/>
    </xf>
    <xf numFmtId="2" fontId="0" fillId="0" borderId="1" xfId="0" applyNumberFormat="1" applyBorder="1" applyAlignment="1">
      <alignment wrapText="1"/>
    </xf>
    <xf numFmtId="2" fontId="0" fillId="0" borderId="2" xfId="0" applyNumberFormat="1" applyFill="1" applyBorder="1" applyAlignment="1">
      <alignment wrapText="1"/>
    </xf>
    <xf numFmtId="2" fontId="0" fillId="0" borderId="0" xfId="0" applyNumberFormat="1" applyAlignment="1">
      <alignment wrapText="1"/>
    </xf>
    <xf numFmtId="0" fontId="0" fillId="0" borderId="0" xfId="0" applyAlignment="1">
      <alignment wrapText="1"/>
    </xf>
    <xf numFmtId="0" fontId="1" fillId="0" borderId="1" xfId="0" applyFont="1" applyFill="1" applyBorder="1" applyAlignment="1">
      <alignment wrapText="1"/>
    </xf>
    <xf numFmtId="0" fontId="2" fillId="0" borderId="1" xfId="0" applyFont="1" applyBorder="1" applyAlignment="1">
      <alignment vertical="center"/>
    </xf>
    <xf numFmtId="0" fontId="2" fillId="0" borderId="1" xfId="0" applyFont="1" applyBorder="1" applyAlignment="1">
      <alignment vertical="center" wrapText="1"/>
    </xf>
    <xf numFmtId="0" fontId="3" fillId="0" borderId="0" xfId="0" applyFont="1"/>
    <xf numFmtId="0" fontId="0" fillId="0" borderId="0" xfId="0" applyNumberFormat="1"/>
    <xf numFmtId="0" fontId="0" fillId="0" borderId="0" xfId="0" applyFont="1" applyFill="1"/>
    <xf numFmtId="0" fontId="0" fillId="0" borderId="0" xfId="0" applyFill="1"/>
    <xf numFmtId="2" fontId="0" fillId="0" borderId="3" xfId="0" applyNumberFormat="1" applyBorder="1" applyAlignment="1">
      <alignment wrapText="1"/>
    </xf>
    <xf numFmtId="2" fontId="0" fillId="0" borderId="3" xfId="0" applyNumberFormat="1" applyFill="1" applyBorder="1" applyAlignment="1">
      <alignment wrapText="1"/>
    </xf>
    <xf numFmtId="0" fontId="0" fillId="0" borderId="3" xfId="0" applyBorder="1" applyAlignment="1">
      <alignment wrapText="1"/>
    </xf>
    <xf numFmtId="0" fontId="0" fillId="0" borderId="3" xfId="0" applyBorder="1"/>
    <xf numFmtId="0" fontId="2" fillId="0" borderId="3" xfId="0" applyFont="1" applyBorder="1" applyAlignment="1">
      <alignment vertical="center"/>
    </xf>
    <xf numFmtId="0" fontId="2" fillId="2" borderId="3" xfId="0" applyFont="1" applyFill="1" applyBorder="1" applyAlignment="1">
      <alignment vertical="center" wrapText="1"/>
    </xf>
    <xf numFmtId="2" fontId="1" fillId="0" borderId="3" xfId="0" applyNumberFormat="1" applyFont="1" applyBorder="1" applyAlignment="1">
      <alignment horizontal="center" vertical="center" wrapText="1"/>
    </xf>
    <xf numFmtId="2" fontId="0" fillId="0" borderId="3" xfId="0" applyNumberFormat="1" applyBorder="1" applyAlignment="1">
      <alignment horizontal="center" vertical="center" wrapText="1"/>
    </xf>
    <xf numFmtId="2" fontId="0" fillId="0" borderId="3" xfId="0" applyNumberFormat="1" applyFill="1" applyBorder="1" applyAlignment="1">
      <alignment horizontal="center" vertical="center" wrapText="1"/>
    </xf>
    <xf numFmtId="0" fontId="0" fillId="0" borderId="3" xfId="0" applyBorder="1" applyAlignment="1">
      <alignment horizontal="center" vertical="center" wrapText="1"/>
    </xf>
    <xf numFmtId="0" fontId="2" fillId="0" borderId="3" xfId="0" applyFont="1" applyBorder="1" applyAlignment="1">
      <alignment horizontal="center" vertical="center"/>
    </xf>
    <xf numFmtId="0" fontId="0" fillId="3" borderId="0" xfId="0" applyFill="1"/>
    <xf numFmtId="1" fontId="5" fillId="5" borderId="0" xfId="1" applyNumberFormat="1" applyFont="1" applyFill="1" applyAlignment="1" applyProtection="1">
      <protection locked="0"/>
    </xf>
    <xf numFmtId="1" fontId="5" fillId="5" borderId="0" xfId="1" applyNumberFormat="1" applyFont="1" applyFill="1" applyAlignment="1" applyProtection="1">
      <alignment textRotation="90"/>
      <protection locked="0"/>
    </xf>
    <xf numFmtId="0" fontId="6" fillId="6" borderId="0" xfId="1" applyFont="1" applyFill="1" applyBorder="1" applyAlignment="1" applyProtection="1">
      <protection locked="0"/>
    </xf>
    <xf numFmtId="0" fontId="5" fillId="6" borderId="0" xfId="1" applyFont="1" applyFill="1" applyAlignment="1" applyProtection="1">
      <protection locked="0"/>
    </xf>
    <xf numFmtId="1" fontId="5" fillId="6" borderId="0" xfId="1" applyNumberFormat="1" applyFont="1" applyFill="1" applyAlignment="1" applyProtection="1">
      <protection locked="0"/>
    </xf>
    <xf numFmtId="0" fontId="5" fillId="6" borderId="0" xfId="1" applyFill="1" applyAlignment="1" applyProtection="1">
      <alignment textRotation="90" wrapText="1"/>
      <protection locked="0"/>
    </xf>
    <xf numFmtId="0" fontId="5" fillId="6" borderId="0" xfId="1" applyFont="1" applyFill="1" applyAlignment="1" applyProtection="1">
      <alignment textRotation="90" wrapText="1"/>
      <protection locked="0"/>
    </xf>
    <xf numFmtId="0" fontId="5" fillId="6" borderId="0" xfId="1" applyFont="1" applyFill="1" applyAlignment="1" applyProtection="1">
      <alignment textRotation="90"/>
      <protection locked="0"/>
    </xf>
    <xf numFmtId="0" fontId="6" fillId="5" borderId="0" xfId="1" applyFont="1" applyFill="1" applyBorder="1" applyAlignment="1" applyProtection="1">
      <alignment textRotation="90"/>
      <protection locked="0"/>
    </xf>
    <xf numFmtId="0" fontId="5" fillId="6" borderId="0" xfId="1" applyFont="1" applyFill="1" applyAlignment="1" applyProtection="1">
      <alignment wrapText="1"/>
      <protection locked="0"/>
    </xf>
    <xf numFmtId="0" fontId="6" fillId="5" borderId="0" xfId="1" applyFont="1" applyFill="1" applyBorder="1" applyAlignment="1" applyProtection="1">
      <alignment textRotation="90" wrapText="1"/>
      <protection locked="0"/>
    </xf>
    <xf numFmtId="0" fontId="7" fillId="7" borderId="0" xfId="1" applyFont="1" applyFill="1" applyAlignment="1" applyProtection="1">
      <alignment textRotation="90"/>
      <protection locked="0"/>
    </xf>
    <xf numFmtId="0" fontId="5" fillId="7" borderId="0" xfId="1" applyFont="1" applyFill="1" applyAlignment="1" applyProtection="1">
      <alignment textRotation="90" wrapText="1"/>
      <protection locked="0"/>
    </xf>
    <xf numFmtId="0" fontId="8" fillId="8" borderId="0" xfId="1" applyFont="1" applyFill="1" applyAlignment="1" applyProtection="1">
      <alignment textRotation="90" wrapText="1"/>
      <protection locked="0"/>
    </xf>
    <xf numFmtId="0" fontId="9" fillId="8" borderId="0" xfId="1" applyFont="1" applyFill="1" applyAlignment="1" applyProtection="1">
      <protection locked="0"/>
    </xf>
    <xf numFmtId="0" fontId="5" fillId="8" borderId="0" xfId="1" applyFont="1" applyFill="1" applyAlignment="1" applyProtection="1">
      <protection locked="0"/>
    </xf>
    <xf numFmtId="0" fontId="9" fillId="0" borderId="0" xfId="1" applyFont="1" applyProtection="1">
      <protection locked="0"/>
    </xf>
    <xf numFmtId="0" fontId="10" fillId="0" borderId="0" xfId="1" applyFont="1" applyProtection="1">
      <protection locked="0"/>
    </xf>
    <xf numFmtId="0" fontId="7" fillId="0" borderId="0" xfId="1" applyFont="1" applyAlignment="1" applyProtection="1">
      <alignment vertical="top" wrapText="1"/>
      <protection locked="0"/>
    </xf>
    <xf numFmtId="0" fontId="5" fillId="0" borderId="0" xfId="1"/>
    <xf numFmtId="0" fontId="5" fillId="0" borderId="0" xfId="1" applyNumberFormat="1"/>
    <xf numFmtId="14" fontId="5" fillId="0" borderId="0" xfId="1" applyNumberFormat="1"/>
    <xf numFmtId="0" fontId="5" fillId="0" borderId="0" xfId="1" applyNumberFormat="1" applyFill="1"/>
    <xf numFmtId="0" fontId="5" fillId="0" borderId="0" xfId="1" applyFont="1" applyFill="1"/>
    <xf numFmtId="0" fontId="5" fillId="0" borderId="0" xfId="1" applyFill="1"/>
    <xf numFmtId="0" fontId="5" fillId="9" borderId="0" xfId="1" applyFont="1" applyFill="1" applyAlignment="1">
      <alignment horizontal="left"/>
    </xf>
    <xf numFmtId="0" fontId="5" fillId="9" borderId="0" xfId="1" applyFont="1" applyFill="1"/>
    <xf numFmtId="0" fontId="5" fillId="9" borderId="0" xfId="1" applyFill="1"/>
    <xf numFmtId="0" fontId="5" fillId="0" borderId="0" xfId="1" applyFill="1" applyAlignment="1">
      <alignment horizontal="left"/>
    </xf>
    <xf numFmtId="0" fontId="11" fillId="0" borderId="0" xfId="1" applyFont="1" applyFill="1"/>
    <xf numFmtId="0" fontId="11" fillId="0" borderId="0" xfId="1" applyFont="1"/>
    <xf numFmtId="164" fontId="0" fillId="3" borderId="0" xfId="0" applyNumberFormat="1" applyFill="1"/>
    <xf numFmtId="0" fontId="0" fillId="3" borderId="0" xfId="0" applyFill="1" applyAlignment="1">
      <alignment vertical="center"/>
    </xf>
    <xf numFmtId="0" fontId="14" fillId="3" borderId="4" xfId="0" applyFont="1" applyFill="1" applyBorder="1" applyAlignment="1">
      <alignment vertical="center"/>
    </xf>
    <xf numFmtId="0" fontId="0" fillId="0" borderId="6" xfId="0" applyBorder="1" applyAlignment="1">
      <alignment vertical="center" wrapText="1"/>
    </xf>
    <xf numFmtId="165" fontId="0" fillId="0" borderId="0" xfId="0" applyNumberFormat="1"/>
    <xf numFmtId="164" fontId="0" fillId="0" borderId="6" xfId="0" applyNumberFormat="1" applyBorder="1" applyAlignment="1">
      <alignment vertical="center" wrapText="1"/>
    </xf>
    <xf numFmtId="14" fontId="0" fillId="0" borderId="6" xfId="0" applyNumberFormat="1" applyBorder="1" applyAlignment="1">
      <alignment vertical="center" wrapText="1"/>
    </xf>
    <xf numFmtId="164" fontId="0" fillId="0" borderId="0" xfId="0" applyNumberFormat="1"/>
    <xf numFmtId="0" fontId="17" fillId="3" borderId="4" xfId="0" applyFont="1" applyFill="1" applyBorder="1" applyAlignment="1">
      <alignment horizontal="center" vertical="center"/>
    </xf>
    <xf numFmtId="0" fontId="17" fillId="10" borderId="4" xfId="0" applyFont="1" applyFill="1" applyBorder="1" applyAlignment="1">
      <alignment horizontal="center" vertical="center"/>
    </xf>
    <xf numFmtId="0" fontId="18" fillId="0" borderId="19" xfId="1" applyNumberFormat="1" applyFont="1" applyFill="1" applyBorder="1" applyAlignment="1">
      <alignment horizontal="center" vertical="center"/>
    </xf>
    <xf numFmtId="0" fontId="18" fillId="0" borderId="20" xfId="1" applyNumberFormat="1" applyFont="1" applyFill="1" applyBorder="1" applyAlignment="1">
      <alignment horizontal="center" vertical="center"/>
    </xf>
    <xf numFmtId="0" fontId="19" fillId="3" borderId="21" xfId="0" applyFont="1" applyFill="1" applyBorder="1" applyAlignment="1">
      <alignment horizontal="center" vertical="center"/>
    </xf>
    <xf numFmtId="0" fontId="20" fillId="3" borderId="19" xfId="0" applyFont="1" applyFill="1" applyBorder="1" applyAlignment="1">
      <alignment horizontal="center" vertical="center"/>
    </xf>
    <xf numFmtId="0" fontId="20" fillId="3" borderId="20" xfId="0" applyFont="1" applyFill="1" applyBorder="1" applyAlignment="1">
      <alignment horizontal="center" vertical="center"/>
    </xf>
    <xf numFmtId="0" fontId="20" fillId="0" borderId="8" xfId="0" applyFont="1" applyFill="1" applyBorder="1" applyAlignment="1">
      <alignment horizontal="center" vertical="center"/>
    </xf>
    <xf numFmtId="0" fontId="20" fillId="0" borderId="4" xfId="0" applyFont="1" applyFill="1" applyBorder="1" applyAlignment="1">
      <alignment horizontal="center" vertical="center"/>
    </xf>
    <xf numFmtId="0" fontId="19" fillId="3" borderId="9" xfId="0" applyFont="1" applyFill="1" applyBorder="1" applyAlignment="1">
      <alignment horizontal="center" vertical="center"/>
    </xf>
    <xf numFmtId="0" fontId="20" fillId="3" borderId="8" xfId="0" applyFont="1" applyFill="1" applyBorder="1" applyAlignment="1">
      <alignment horizontal="center" vertical="center"/>
    </xf>
    <xf numFmtId="0" fontId="20" fillId="3" borderId="4" xfId="0" applyFont="1" applyFill="1" applyBorder="1" applyAlignment="1">
      <alignment horizontal="center" vertical="center"/>
    </xf>
    <xf numFmtId="0" fontId="18" fillId="0" borderId="8" xfId="1" applyFont="1" applyFill="1" applyBorder="1" applyAlignment="1">
      <alignment horizontal="center" vertical="center"/>
    </xf>
    <xf numFmtId="2" fontId="18" fillId="0" borderId="4" xfId="1" applyNumberFormat="1" applyFont="1" applyFill="1" applyBorder="1" applyAlignment="1">
      <alignment horizontal="center" vertical="center"/>
    </xf>
    <xf numFmtId="0" fontId="18" fillId="0" borderId="4" xfId="1" applyFont="1" applyFill="1" applyBorder="1" applyAlignment="1">
      <alignment horizontal="center" vertical="center"/>
    </xf>
    <xf numFmtId="0" fontId="20" fillId="0" borderId="11" xfId="0" applyFont="1" applyFill="1" applyBorder="1" applyAlignment="1">
      <alignment horizontal="center" vertical="center"/>
    </xf>
    <xf numFmtId="0" fontId="20" fillId="0" borderId="12" xfId="0" applyFont="1" applyFill="1" applyBorder="1" applyAlignment="1">
      <alignment horizontal="center" vertical="center"/>
    </xf>
    <xf numFmtId="0" fontId="19" fillId="3" borderId="13" xfId="0" applyFont="1" applyFill="1" applyBorder="1" applyAlignment="1">
      <alignment horizontal="center" vertical="center"/>
    </xf>
    <xf numFmtId="0" fontId="20" fillId="3" borderId="11" xfId="0" applyFont="1" applyFill="1" applyBorder="1" applyAlignment="1">
      <alignment horizontal="center" vertical="center"/>
    </xf>
    <xf numFmtId="0" fontId="20" fillId="3" borderId="12" xfId="0" applyFont="1" applyFill="1" applyBorder="1" applyAlignment="1">
      <alignment horizontal="center" vertical="center"/>
    </xf>
    <xf numFmtId="0" fontId="21" fillId="14" borderId="15" xfId="0" applyFont="1" applyFill="1" applyBorder="1" applyAlignment="1">
      <alignment horizontal="center" vertical="center"/>
    </xf>
    <xf numFmtId="0" fontId="21" fillId="14" borderId="16" xfId="0" applyFont="1" applyFill="1" applyBorder="1" applyAlignment="1">
      <alignment horizontal="center" vertical="center"/>
    </xf>
    <xf numFmtId="0" fontId="21" fillId="14" borderId="17" xfId="0" applyFont="1" applyFill="1" applyBorder="1" applyAlignment="1">
      <alignment horizontal="center" vertical="center"/>
    </xf>
    <xf numFmtId="0" fontId="22" fillId="14" borderId="14" xfId="0" applyFont="1" applyFill="1" applyBorder="1" applyAlignment="1">
      <alignment horizontal="center" vertical="center"/>
    </xf>
    <xf numFmtId="0" fontId="23" fillId="12" borderId="23" xfId="0" applyFont="1" applyFill="1" applyBorder="1" applyAlignment="1">
      <alignment horizontal="center" vertical="center" wrapText="1"/>
    </xf>
    <xf numFmtId="0" fontId="23" fillId="12" borderId="24" xfId="0" applyFont="1" applyFill="1" applyBorder="1" applyAlignment="1">
      <alignment horizontal="center" vertical="center" wrapText="1"/>
    </xf>
    <xf numFmtId="0" fontId="23" fillId="12" borderId="25" xfId="0" applyFont="1" applyFill="1" applyBorder="1" applyAlignment="1">
      <alignment horizontal="center" vertical="center" wrapText="1"/>
    </xf>
    <xf numFmtId="0" fontId="23" fillId="11" borderId="23" xfId="0" applyFont="1" applyFill="1" applyBorder="1" applyAlignment="1">
      <alignment horizontal="center" vertical="center" wrapText="1"/>
    </xf>
    <xf numFmtId="0" fontId="23" fillId="11" borderId="24" xfId="0" applyFont="1" applyFill="1" applyBorder="1" applyAlignment="1">
      <alignment horizontal="center" vertical="center" wrapText="1"/>
    </xf>
    <xf numFmtId="0" fontId="23" fillId="11" borderId="25" xfId="0" applyFont="1" applyFill="1" applyBorder="1" applyAlignment="1">
      <alignment horizontal="center" vertical="center" wrapText="1"/>
    </xf>
    <xf numFmtId="0" fontId="23" fillId="13" borderId="23" xfId="0" applyFont="1" applyFill="1" applyBorder="1" applyAlignment="1">
      <alignment horizontal="center" vertical="center" wrapText="1"/>
    </xf>
    <xf numFmtId="0" fontId="23" fillId="13" borderId="24" xfId="0" applyFont="1" applyFill="1" applyBorder="1" applyAlignment="1">
      <alignment horizontal="center" vertical="center" wrapText="1"/>
    </xf>
    <xf numFmtId="0" fontId="23" fillId="13" borderId="25" xfId="0" applyFont="1" applyFill="1" applyBorder="1" applyAlignment="1">
      <alignment horizontal="center" vertical="center" wrapText="1"/>
    </xf>
    <xf numFmtId="0" fontId="25" fillId="3" borderId="4" xfId="0" applyFont="1" applyFill="1" applyBorder="1" applyAlignment="1">
      <alignment vertical="center"/>
    </xf>
    <xf numFmtId="0" fontId="26" fillId="0" borderId="18" xfId="1" applyNumberFormat="1" applyFont="1" applyBorder="1" applyAlignment="1">
      <alignment vertical="center"/>
    </xf>
    <xf numFmtId="0" fontId="26" fillId="0" borderId="5" xfId="1" applyNumberFormat="1" applyFont="1" applyBorder="1" applyAlignment="1">
      <alignment vertical="center"/>
    </xf>
    <xf numFmtId="0" fontId="26" fillId="0" borderId="5" xfId="1" applyFont="1" applyBorder="1" applyAlignment="1">
      <alignment vertical="center"/>
    </xf>
    <xf numFmtId="0" fontId="26" fillId="0" borderId="10" xfId="1" applyFont="1" applyBorder="1" applyAlignment="1">
      <alignment vertical="center"/>
    </xf>
    <xf numFmtId="0" fontId="4" fillId="12" borderId="23" xfId="0" applyFont="1" applyFill="1" applyBorder="1" applyAlignment="1">
      <alignment horizontal="center" vertical="center" wrapText="1"/>
    </xf>
    <xf numFmtId="0" fontId="4" fillId="12" borderId="24" xfId="0" applyFont="1" applyFill="1" applyBorder="1" applyAlignment="1">
      <alignment horizontal="center" vertical="center" wrapText="1"/>
    </xf>
    <xf numFmtId="0" fontId="4" fillId="12" borderId="25" xfId="0" applyFont="1" applyFill="1" applyBorder="1" applyAlignment="1">
      <alignment horizontal="center" vertical="center" wrapText="1"/>
    </xf>
    <xf numFmtId="0" fontId="4" fillId="11" borderId="23" xfId="0" applyFont="1" applyFill="1" applyBorder="1" applyAlignment="1">
      <alignment horizontal="center" vertical="center" wrapText="1"/>
    </xf>
    <xf numFmtId="0" fontId="4" fillId="11" borderId="24" xfId="0" applyFont="1" applyFill="1" applyBorder="1" applyAlignment="1">
      <alignment horizontal="center" vertical="center" wrapText="1"/>
    </xf>
    <xf numFmtId="0" fontId="4" fillId="11" borderId="25" xfId="0" applyFont="1" applyFill="1" applyBorder="1" applyAlignment="1">
      <alignment horizontal="center" vertical="center" wrapText="1"/>
    </xf>
    <xf numFmtId="0" fontId="4" fillId="13" borderId="23" xfId="0" applyFont="1" applyFill="1" applyBorder="1" applyAlignment="1">
      <alignment horizontal="center" vertical="center" wrapText="1"/>
    </xf>
    <xf numFmtId="0" fontId="4" fillId="13" borderId="24" xfId="0" applyFont="1" applyFill="1" applyBorder="1" applyAlignment="1">
      <alignment horizontal="center" vertical="center" wrapText="1"/>
    </xf>
    <xf numFmtId="0" fontId="4" fillId="13" borderId="25" xfId="0" applyFont="1" applyFill="1" applyBorder="1" applyAlignment="1">
      <alignment horizontal="center" vertical="center" wrapText="1"/>
    </xf>
    <xf numFmtId="0" fontId="30" fillId="14" borderId="15" xfId="0" applyFont="1" applyFill="1" applyBorder="1" applyAlignment="1">
      <alignment horizontal="center" vertical="center"/>
    </xf>
    <xf numFmtId="0" fontId="30" fillId="14" borderId="16" xfId="0" applyFont="1" applyFill="1" applyBorder="1" applyAlignment="1">
      <alignment horizontal="center" vertical="center"/>
    </xf>
    <xf numFmtId="0" fontId="30" fillId="14" borderId="17" xfId="0" applyFont="1" applyFill="1" applyBorder="1" applyAlignment="1">
      <alignment horizontal="center" vertical="center"/>
    </xf>
    <xf numFmtId="0" fontId="31" fillId="0" borderId="19" xfId="1" applyNumberFormat="1" applyFont="1" applyFill="1" applyBorder="1" applyAlignment="1">
      <alignment horizontal="center" vertical="center"/>
    </xf>
    <xf numFmtId="0" fontId="31" fillId="0" borderId="20" xfId="1" applyNumberFormat="1" applyFont="1" applyFill="1" applyBorder="1" applyAlignment="1">
      <alignment horizontal="center" vertical="center"/>
    </xf>
    <xf numFmtId="0" fontId="32" fillId="3" borderId="21" xfId="0" applyFont="1" applyFill="1" applyBorder="1" applyAlignment="1">
      <alignment horizontal="center" vertical="center"/>
    </xf>
    <xf numFmtId="0" fontId="33" fillId="3" borderId="19" xfId="0" applyFont="1" applyFill="1" applyBorder="1" applyAlignment="1">
      <alignment horizontal="center" vertical="center"/>
    </xf>
    <xf numFmtId="0" fontId="33" fillId="3" borderId="20" xfId="0" applyFont="1" applyFill="1" applyBorder="1" applyAlignment="1">
      <alignment horizontal="center" vertical="center"/>
    </xf>
    <xf numFmtId="0" fontId="33" fillId="0" borderId="8" xfId="0" applyFont="1" applyFill="1" applyBorder="1" applyAlignment="1">
      <alignment horizontal="center" vertical="center"/>
    </xf>
    <xf numFmtId="0" fontId="33" fillId="0" borderId="4" xfId="0" applyFont="1" applyFill="1" applyBorder="1" applyAlignment="1">
      <alignment horizontal="center" vertical="center"/>
    </xf>
    <xf numFmtId="0" fontId="32" fillId="3" borderId="9" xfId="0" applyFont="1" applyFill="1" applyBorder="1" applyAlignment="1">
      <alignment horizontal="center" vertical="center"/>
    </xf>
    <xf numFmtId="0" fontId="33" fillId="3" borderId="8" xfId="0" applyFont="1" applyFill="1" applyBorder="1" applyAlignment="1">
      <alignment horizontal="center" vertical="center"/>
    </xf>
    <xf numFmtId="0" fontId="33" fillId="3" borderId="4" xfId="0" applyFont="1" applyFill="1" applyBorder="1" applyAlignment="1">
      <alignment horizontal="center" vertical="center"/>
    </xf>
    <xf numFmtId="0" fontId="31" fillId="0" borderId="8" xfId="1" applyFont="1" applyFill="1" applyBorder="1" applyAlignment="1">
      <alignment horizontal="center" vertical="center"/>
    </xf>
    <xf numFmtId="2" fontId="31" fillId="0" borderId="4" xfId="1" applyNumberFormat="1" applyFont="1" applyFill="1" applyBorder="1" applyAlignment="1">
      <alignment horizontal="center" vertical="center"/>
    </xf>
    <xf numFmtId="0" fontId="31" fillId="0" borderId="4" xfId="1" applyFont="1" applyFill="1" applyBorder="1" applyAlignment="1">
      <alignment horizontal="center" vertical="center"/>
    </xf>
    <xf numFmtId="0" fontId="33" fillId="0" borderId="11" xfId="0" applyFont="1" applyFill="1" applyBorder="1" applyAlignment="1">
      <alignment horizontal="center" vertical="center"/>
    </xf>
    <xf numFmtId="0" fontId="33" fillId="0" borderId="12" xfId="0" applyFont="1" applyFill="1" applyBorder="1" applyAlignment="1">
      <alignment horizontal="center" vertical="center"/>
    </xf>
    <xf numFmtId="0" fontId="32" fillId="3" borderId="13" xfId="0" applyFont="1" applyFill="1" applyBorder="1" applyAlignment="1">
      <alignment horizontal="center" vertical="center"/>
    </xf>
    <xf numFmtId="0" fontId="33" fillId="3" borderId="11" xfId="0" applyFont="1" applyFill="1" applyBorder="1" applyAlignment="1">
      <alignment horizontal="center" vertical="center"/>
    </xf>
    <xf numFmtId="0" fontId="33" fillId="3" borderId="12" xfId="0" applyFont="1" applyFill="1" applyBorder="1" applyAlignment="1">
      <alignment horizontal="center" vertical="center"/>
    </xf>
    <xf numFmtId="0" fontId="28" fillId="0" borderId="18" xfId="1" applyNumberFormat="1" applyFont="1" applyBorder="1" applyAlignment="1">
      <alignment vertical="center"/>
    </xf>
    <xf numFmtId="0" fontId="28" fillId="0" borderId="5" xfId="1" applyNumberFormat="1" applyFont="1" applyBorder="1" applyAlignment="1">
      <alignment vertical="center"/>
    </xf>
    <xf numFmtId="0" fontId="28" fillId="0" borderId="5" xfId="1" applyFont="1" applyBorder="1" applyAlignment="1">
      <alignment vertical="center"/>
    </xf>
    <xf numFmtId="0" fontId="28" fillId="0" borderId="10" xfId="1" applyFont="1" applyBorder="1" applyAlignment="1">
      <alignment vertical="center"/>
    </xf>
    <xf numFmtId="0" fontId="30" fillId="14" borderId="14" xfId="0" applyFont="1" applyFill="1" applyBorder="1" applyAlignment="1">
      <alignment horizontal="center" vertical="center"/>
    </xf>
    <xf numFmtId="0" fontId="29" fillId="3" borderId="4" xfId="0" applyFont="1" applyFill="1" applyBorder="1" applyAlignment="1">
      <alignment vertical="center"/>
    </xf>
    <xf numFmtId="0" fontId="35" fillId="3" borderId="0" xfId="0" applyFont="1" applyFill="1"/>
    <xf numFmtId="0" fontId="30" fillId="3" borderId="4" xfId="0" applyFont="1" applyFill="1" applyBorder="1" applyAlignment="1">
      <alignment horizontal="center" vertical="center"/>
    </xf>
    <xf numFmtId="0" fontId="30" fillId="10" borderId="4" xfId="0" applyFont="1" applyFill="1" applyBorder="1" applyAlignment="1">
      <alignment horizontal="center" vertical="center"/>
    </xf>
    <xf numFmtId="0" fontId="0" fillId="3" borderId="4" xfId="0" applyFont="1" applyFill="1" applyBorder="1" applyAlignment="1">
      <alignment vertical="center" wrapText="1"/>
    </xf>
    <xf numFmtId="0" fontId="23" fillId="13" borderId="14" xfId="0" applyFont="1" applyFill="1" applyBorder="1" applyAlignment="1">
      <alignment horizontal="center" vertical="center"/>
    </xf>
    <xf numFmtId="0" fontId="23" fillId="13" borderId="26" xfId="0" applyFont="1" applyFill="1" applyBorder="1" applyAlignment="1">
      <alignment horizontal="center" vertical="center"/>
    </xf>
    <xf numFmtId="0" fontId="23" fillId="13" borderId="27" xfId="0" applyFont="1" applyFill="1" applyBorder="1" applyAlignment="1">
      <alignment horizontal="center" vertical="center"/>
    </xf>
    <xf numFmtId="0" fontId="23" fillId="12" borderId="15" xfId="0" applyFont="1" applyFill="1" applyBorder="1" applyAlignment="1">
      <alignment horizontal="center" vertical="center" wrapText="1"/>
    </xf>
    <xf numFmtId="0" fontId="23" fillId="12" borderId="16" xfId="0" applyFont="1" applyFill="1" applyBorder="1" applyAlignment="1">
      <alignment horizontal="center" vertical="center" wrapText="1"/>
    </xf>
    <xf numFmtId="0" fontId="23" fillId="12" borderId="17" xfId="0" applyFont="1" applyFill="1" applyBorder="1" applyAlignment="1">
      <alignment horizontal="center" vertical="center" wrapText="1"/>
    </xf>
    <xf numFmtId="0" fontId="23" fillId="11" borderId="15" xfId="0" applyFont="1" applyFill="1" applyBorder="1" applyAlignment="1">
      <alignment horizontal="center" vertical="center"/>
    </xf>
    <xf numFmtId="0" fontId="23" fillId="11" borderId="16" xfId="0" applyFont="1" applyFill="1" applyBorder="1" applyAlignment="1">
      <alignment horizontal="center" vertical="center"/>
    </xf>
    <xf numFmtId="0" fontId="23" fillId="11" borderId="17"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22" xfId="0" applyFont="1" applyFill="1" applyBorder="1" applyAlignment="1">
      <alignment horizontal="center" vertical="center"/>
    </xf>
    <xf numFmtId="0" fontId="4" fillId="12" borderId="15" xfId="0" applyFont="1" applyFill="1" applyBorder="1" applyAlignment="1">
      <alignment horizontal="center" vertical="center" wrapText="1"/>
    </xf>
    <xf numFmtId="0" fontId="4" fillId="12" borderId="16" xfId="0" applyFont="1" applyFill="1" applyBorder="1" applyAlignment="1">
      <alignment horizontal="center" vertical="center" wrapText="1"/>
    </xf>
    <xf numFmtId="0" fontId="4" fillId="12" borderId="17" xfId="0" applyFont="1" applyFill="1" applyBorder="1" applyAlignment="1">
      <alignment horizontal="center" vertical="center" wrapText="1"/>
    </xf>
    <xf numFmtId="0" fontId="4" fillId="11" borderId="15" xfId="0" applyFont="1" applyFill="1" applyBorder="1" applyAlignment="1">
      <alignment horizontal="center" vertical="center"/>
    </xf>
    <xf numFmtId="0" fontId="4" fillId="11" borderId="16" xfId="0" applyFont="1" applyFill="1" applyBorder="1" applyAlignment="1">
      <alignment horizontal="center" vertical="center"/>
    </xf>
    <xf numFmtId="0" fontId="4" fillId="11" borderId="17" xfId="0" applyFont="1" applyFill="1" applyBorder="1" applyAlignment="1">
      <alignment horizontal="center" vertical="center"/>
    </xf>
    <xf numFmtId="0" fontId="4" fillId="13" borderId="14" xfId="0" applyFont="1" applyFill="1" applyBorder="1" applyAlignment="1">
      <alignment horizontal="center" vertical="center"/>
    </xf>
    <xf numFmtId="0" fontId="4" fillId="13" borderId="26" xfId="0" applyFont="1" applyFill="1" applyBorder="1" applyAlignment="1">
      <alignment horizontal="center" vertical="center"/>
    </xf>
    <xf numFmtId="0" fontId="4" fillId="13" borderId="27" xfId="0"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47"/>
  <sheetViews>
    <sheetView zoomScale="115" zoomScaleNormal="115" workbookViewId="0">
      <selection activeCell="A6" sqref="A6:XFD6"/>
    </sheetView>
  </sheetViews>
  <sheetFormatPr defaultRowHeight="12.75" x14ac:dyDescent="0.2"/>
  <cols>
    <col min="1" max="1" width="5.42578125" style="45" customWidth="1"/>
    <col min="2" max="2" width="7.7109375" style="45" customWidth="1"/>
    <col min="3" max="4" width="5.42578125" style="45" customWidth="1"/>
    <col min="5" max="5" width="15.28515625" style="45" customWidth="1"/>
    <col min="6" max="11" width="12.5703125" style="45" customWidth="1"/>
    <col min="12" max="12" width="16.140625" style="45" bestFit="1" customWidth="1"/>
    <col min="13" max="13" width="3.5703125" style="45" customWidth="1"/>
    <col min="14" max="14" width="51" style="45" bestFit="1" customWidth="1"/>
    <col min="15" max="15" width="20" style="45" bestFit="1" customWidth="1"/>
    <col min="16" max="16" width="8.140625" style="45" bestFit="1" customWidth="1"/>
    <col min="17" max="17" width="7" style="45" customWidth="1"/>
    <col min="18" max="19" width="3.85546875" style="45" customWidth="1"/>
    <col min="20" max="20" width="6.5703125" style="45" customWidth="1"/>
    <col min="21" max="22" width="3.85546875" style="45" customWidth="1"/>
    <col min="23" max="24" width="8.5703125" style="45" customWidth="1"/>
    <col min="25" max="25" width="5.140625" style="45" customWidth="1"/>
    <col min="26" max="26" width="23.85546875" style="45" bestFit="1" customWidth="1"/>
    <col min="27" max="27" width="13.85546875" style="45" bestFit="1" customWidth="1"/>
    <col min="28" max="32" width="4.140625" style="45" customWidth="1"/>
    <col min="33" max="33" width="21.7109375" style="45" customWidth="1"/>
    <col min="34" max="34" width="69.85546875" style="45" bestFit="1" customWidth="1"/>
    <col min="35" max="35" width="4.140625" style="45" customWidth="1"/>
    <col min="36" max="36" width="3.28515625" style="45" bestFit="1" customWidth="1"/>
    <col min="37" max="37" width="28.28515625" style="45" customWidth="1"/>
    <col min="38" max="38" width="6.42578125" style="45" customWidth="1"/>
    <col min="39" max="40" width="10.42578125" style="45" customWidth="1"/>
    <col min="41" max="42" width="5.5703125" style="45" customWidth="1"/>
    <col min="43" max="45" width="23.5703125" style="45" customWidth="1"/>
    <col min="46" max="46" width="6.5703125" style="45" customWidth="1"/>
    <col min="47" max="47" width="4.5703125" style="45" customWidth="1"/>
    <col min="48" max="48" width="12.5703125" style="45" customWidth="1"/>
    <col min="49" max="60" width="11.42578125" style="45" customWidth="1"/>
    <col min="61" max="61" width="3" style="45" customWidth="1"/>
    <col min="62" max="62" width="19.28515625" style="45" customWidth="1"/>
    <col min="63" max="71" width="25.7109375" style="45" customWidth="1"/>
    <col min="72" max="256" width="9.140625" style="45"/>
    <col min="257" max="257" width="5.42578125" style="45" customWidth="1"/>
    <col min="258" max="258" width="7.7109375" style="45" customWidth="1"/>
    <col min="259" max="260" width="5.42578125" style="45" customWidth="1"/>
    <col min="261" max="261" width="15.28515625" style="45" customWidth="1"/>
    <col min="262" max="263" width="7.42578125" style="45" customWidth="1"/>
    <col min="264" max="264" width="2.85546875" style="45" customWidth="1"/>
    <col min="265" max="265" width="4.7109375" style="45" customWidth="1"/>
    <col min="266" max="266" width="3.28515625" style="45" customWidth="1"/>
    <col min="267" max="267" width="4.28515625" style="45" customWidth="1"/>
    <col min="268" max="268" width="16.140625" style="45" bestFit="1" customWidth="1"/>
    <col min="269" max="269" width="3.5703125" style="45" customWidth="1"/>
    <col min="270" max="270" width="51" style="45" bestFit="1" customWidth="1"/>
    <col min="271" max="271" width="20" style="45" bestFit="1" customWidth="1"/>
    <col min="272" max="272" width="8.140625" style="45" bestFit="1" customWidth="1"/>
    <col min="273" max="273" width="7" style="45" customWidth="1"/>
    <col min="274" max="275" width="3.85546875" style="45" customWidth="1"/>
    <col min="276" max="276" width="6.5703125" style="45" customWidth="1"/>
    <col min="277" max="278" width="3.85546875" style="45" customWidth="1"/>
    <col min="279" max="280" width="8.5703125" style="45" customWidth="1"/>
    <col min="281" max="281" width="5.140625" style="45" customWidth="1"/>
    <col min="282" max="282" width="23.85546875" style="45" bestFit="1" customWidth="1"/>
    <col min="283" max="283" width="13.85546875" style="45" bestFit="1" customWidth="1"/>
    <col min="284" max="288" width="4.140625" style="45" customWidth="1"/>
    <col min="289" max="289" width="21.7109375" style="45" customWidth="1"/>
    <col min="290" max="290" width="69.85546875" style="45" bestFit="1" customWidth="1"/>
    <col min="291" max="291" width="4.140625" style="45" customWidth="1"/>
    <col min="292" max="292" width="3.28515625" style="45" bestFit="1" customWidth="1"/>
    <col min="293" max="293" width="28.28515625" style="45" customWidth="1"/>
    <col min="294" max="294" width="6.42578125" style="45" customWidth="1"/>
    <col min="295" max="296" width="10.42578125" style="45" customWidth="1"/>
    <col min="297" max="298" width="5.5703125" style="45" customWidth="1"/>
    <col min="299" max="301" width="23.5703125" style="45" customWidth="1"/>
    <col min="302" max="302" width="6.5703125" style="45" customWidth="1"/>
    <col min="303" max="303" width="4.5703125" style="45" customWidth="1"/>
    <col min="304" max="304" width="12.5703125" style="45" customWidth="1"/>
    <col min="305" max="316" width="11.42578125" style="45" customWidth="1"/>
    <col min="317" max="317" width="3" style="45" customWidth="1"/>
    <col min="318" max="318" width="19.28515625" style="45" customWidth="1"/>
    <col min="319" max="327" width="25.7109375" style="45" customWidth="1"/>
    <col min="328" max="512" width="9.140625" style="45"/>
    <col min="513" max="513" width="5.42578125" style="45" customWidth="1"/>
    <col min="514" max="514" width="7.7109375" style="45" customWidth="1"/>
    <col min="515" max="516" width="5.42578125" style="45" customWidth="1"/>
    <col min="517" max="517" width="15.28515625" style="45" customWidth="1"/>
    <col min="518" max="519" width="7.42578125" style="45" customWidth="1"/>
    <col min="520" max="520" width="2.85546875" style="45" customWidth="1"/>
    <col min="521" max="521" width="4.7109375" style="45" customWidth="1"/>
    <col min="522" max="522" width="3.28515625" style="45" customWidth="1"/>
    <col min="523" max="523" width="4.28515625" style="45" customWidth="1"/>
    <col min="524" max="524" width="16.140625" style="45" bestFit="1" customWidth="1"/>
    <col min="525" max="525" width="3.5703125" style="45" customWidth="1"/>
    <col min="526" max="526" width="51" style="45" bestFit="1" customWidth="1"/>
    <col min="527" max="527" width="20" style="45" bestFit="1" customWidth="1"/>
    <col min="528" max="528" width="8.140625" style="45" bestFit="1" customWidth="1"/>
    <col min="529" max="529" width="7" style="45" customWidth="1"/>
    <col min="530" max="531" width="3.85546875" style="45" customWidth="1"/>
    <col min="532" max="532" width="6.5703125" style="45" customWidth="1"/>
    <col min="533" max="534" width="3.85546875" style="45" customWidth="1"/>
    <col min="535" max="536" width="8.5703125" style="45" customWidth="1"/>
    <col min="537" max="537" width="5.140625" style="45" customWidth="1"/>
    <col min="538" max="538" width="23.85546875" style="45" bestFit="1" customWidth="1"/>
    <col min="539" max="539" width="13.85546875" style="45" bestFit="1" customWidth="1"/>
    <col min="540" max="544" width="4.140625" style="45" customWidth="1"/>
    <col min="545" max="545" width="21.7109375" style="45" customWidth="1"/>
    <col min="546" max="546" width="69.85546875" style="45" bestFit="1" customWidth="1"/>
    <col min="547" max="547" width="4.140625" style="45" customWidth="1"/>
    <col min="548" max="548" width="3.28515625" style="45" bestFit="1" customWidth="1"/>
    <col min="549" max="549" width="28.28515625" style="45" customWidth="1"/>
    <col min="550" max="550" width="6.42578125" style="45" customWidth="1"/>
    <col min="551" max="552" width="10.42578125" style="45" customWidth="1"/>
    <col min="553" max="554" width="5.5703125" style="45" customWidth="1"/>
    <col min="555" max="557" width="23.5703125" style="45" customWidth="1"/>
    <col min="558" max="558" width="6.5703125" style="45" customWidth="1"/>
    <col min="559" max="559" width="4.5703125" style="45" customWidth="1"/>
    <col min="560" max="560" width="12.5703125" style="45" customWidth="1"/>
    <col min="561" max="572" width="11.42578125" style="45" customWidth="1"/>
    <col min="573" max="573" width="3" style="45" customWidth="1"/>
    <col min="574" max="574" width="19.28515625" style="45" customWidth="1"/>
    <col min="575" max="583" width="25.7109375" style="45" customWidth="1"/>
    <col min="584" max="768" width="9.140625" style="45"/>
    <col min="769" max="769" width="5.42578125" style="45" customWidth="1"/>
    <col min="770" max="770" width="7.7109375" style="45" customWidth="1"/>
    <col min="771" max="772" width="5.42578125" style="45" customWidth="1"/>
    <col min="773" max="773" width="15.28515625" style="45" customWidth="1"/>
    <col min="774" max="775" width="7.42578125" style="45" customWidth="1"/>
    <col min="776" max="776" width="2.85546875" style="45" customWidth="1"/>
    <col min="777" max="777" width="4.7109375" style="45" customWidth="1"/>
    <col min="778" max="778" width="3.28515625" style="45" customWidth="1"/>
    <col min="779" max="779" width="4.28515625" style="45" customWidth="1"/>
    <col min="780" max="780" width="16.140625" style="45" bestFit="1" customWidth="1"/>
    <col min="781" max="781" width="3.5703125" style="45" customWidth="1"/>
    <col min="782" max="782" width="51" style="45" bestFit="1" customWidth="1"/>
    <col min="783" max="783" width="20" style="45" bestFit="1" customWidth="1"/>
    <col min="784" max="784" width="8.140625" style="45" bestFit="1" customWidth="1"/>
    <col min="785" max="785" width="7" style="45" customWidth="1"/>
    <col min="786" max="787" width="3.85546875" style="45" customWidth="1"/>
    <col min="788" max="788" width="6.5703125" style="45" customWidth="1"/>
    <col min="789" max="790" width="3.85546875" style="45" customWidth="1"/>
    <col min="791" max="792" width="8.5703125" style="45" customWidth="1"/>
    <col min="793" max="793" width="5.140625" style="45" customWidth="1"/>
    <col min="794" max="794" width="23.85546875" style="45" bestFit="1" customWidth="1"/>
    <col min="795" max="795" width="13.85546875" style="45" bestFit="1" customWidth="1"/>
    <col min="796" max="800" width="4.140625" style="45" customWidth="1"/>
    <col min="801" max="801" width="21.7109375" style="45" customWidth="1"/>
    <col min="802" max="802" width="69.85546875" style="45" bestFit="1" customWidth="1"/>
    <col min="803" max="803" width="4.140625" style="45" customWidth="1"/>
    <col min="804" max="804" width="3.28515625" style="45" bestFit="1" customWidth="1"/>
    <col min="805" max="805" width="28.28515625" style="45" customWidth="1"/>
    <col min="806" max="806" width="6.42578125" style="45" customWidth="1"/>
    <col min="807" max="808" width="10.42578125" style="45" customWidth="1"/>
    <col min="809" max="810" width="5.5703125" style="45" customWidth="1"/>
    <col min="811" max="813" width="23.5703125" style="45" customWidth="1"/>
    <col min="814" max="814" width="6.5703125" style="45" customWidth="1"/>
    <col min="815" max="815" width="4.5703125" style="45" customWidth="1"/>
    <col min="816" max="816" width="12.5703125" style="45" customWidth="1"/>
    <col min="817" max="828" width="11.42578125" style="45" customWidth="1"/>
    <col min="829" max="829" width="3" style="45" customWidth="1"/>
    <col min="830" max="830" width="19.28515625" style="45" customWidth="1"/>
    <col min="831" max="839" width="25.7109375" style="45" customWidth="1"/>
    <col min="840" max="1024" width="9.140625" style="45"/>
    <col min="1025" max="1025" width="5.42578125" style="45" customWidth="1"/>
    <col min="1026" max="1026" width="7.7109375" style="45" customWidth="1"/>
    <col min="1027" max="1028" width="5.42578125" style="45" customWidth="1"/>
    <col min="1029" max="1029" width="15.28515625" style="45" customWidth="1"/>
    <col min="1030" max="1031" width="7.42578125" style="45" customWidth="1"/>
    <col min="1032" max="1032" width="2.85546875" style="45" customWidth="1"/>
    <col min="1033" max="1033" width="4.7109375" style="45" customWidth="1"/>
    <col min="1034" max="1034" width="3.28515625" style="45" customWidth="1"/>
    <col min="1035" max="1035" width="4.28515625" style="45" customWidth="1"/>
    <col min="1036" max="1036" width="16.140625" style="45" bestFit="1" customWidth="1"/>
    <col min="1037" max="1037" width="3.5703125" style="45" customWidth="1"/>
    <col min="1038" max="1038" width="51" style="45" bestFit="1" customWidth="1"/>
    <col min="1039" max="1039" width="20" style="45" bestFit="1" customWidth="1"/>
    <col min="1040" max="1040" width="8.140625" style="45" bestFit="1" customWidth="1"/>
    <col min="1041" max="1041" width="7" style="45" customWidth="1"/>
    <col min="1042" max="1043" width="3.85546875" style="45" customWidth="1"/>
    <col min="1044" max="1044" width="6.5703125" style="45" customWidth="1"/>
    <col min="1045" max="1046" width="3.85546875" style="45" customWidth="1"/>
    <col min="1047" max="1048" width="8.5703125" style="45" customWidth="1"/>
    <col min="1049" max="1049" width="5.140625" style="45" customWidth="1"/>
    <col min="1050" max="1050" width="23.85546875" style="45" bestFit="1" customWidth="1"/>
    <col min="1051" max="1051" width="13.85546875" style="45" bestFit="1" customWidth="1"/>
    <col min="1052" max="1056" width="4.140625" style="45" customWidth="1"/>
    <col min="1057" max="1057" width="21.7109375" style="45" customWidth="1"/>
    <col min="1058" max="1058" width="69.85546875" style="45" bestFit="1" customWidth="1"/>
    <col min="1059" max="1059" width="4.140625" style="45" customWidth="1"/>
    <col min="1060" max="1060" width="3.28515625" style="45" bestFit="1" customWidth="1"/>
    <col min="1061" max="1061" width="28.28515625" style="45" customWidth="1"/>
    <col min="1062" max="1062" width="6.42578125" style="45" customWidth="1"/>
    <col min="1063" max="1064" width="10.42578125" style="45" customWidth="1"/>
    <col min="1065" max="1066" width="5.5703125" style="45" customWidth="1"/>
    <col min="1067" max="1069" width="23.5703125" style="45" customWidth="1"/>
    <col min="1070" max="1070" width="6.5703125" style="45" customWidth="1"/>
    <col min="1071" max="1071" width="4.5703125" style="45" customWidth="1"/>
    <col min="1072" max="1072" width="12.5703125" style="45" customWidth="1"/>
    <col min="1073" max="1084" width="11.42578125" style="45" customWidth="1"/>
    <col min="1085" max="1085" width="3" style="45" customWidth="1"/>
    <col min="1086" max="1086" width="19.28515625" style="45" customWidth="1"/>
    <col min="1087" max="1095" width="25.7109375" style="45" customWidth="1"/>
    <col min="1096" max="1280" width="9.140625" style="45"/>
    <col min="1281" max="1281" width="5.42578125" style="45" customWidth="1"/>
    <col min="1282" max="1282" width="7.7109375" style="45" customWidth="1"/>
    <col min="1283" max="1284" width="5.42578125" style="45" customWidth="1"/>
    <col min="1285" max="1285" width="15.28515625" style="45" customWidth="1"/>
    <col min="1286" max="1287" width="7.42578125" style="45" customWidth="1"/>
    <col min="1288" max="1288" width="2.85546875" style="45" customWidth="1"/>
    <col min="1289" max="1289" width="4.7109375" style="45" customWidth="1"/>
    <col min="1290" max="1290" width="3.28515625" style="45" customWidth="1"/>
    <col min="1291" max="1291" width="4.28515625" style="45" customWidth="1"/>
    <col min="1292" max="1292" width="16.140625" style="45" bestFit="1" customWidth="1"/>
    <col min="1293" max="1293" width="3.5703125" style="45" customWidth="1"/>
    <col min="1294" max="1294" width="51" style="45" bestFit="1" customWidth="1"/>
    <col min="1295" max="1295" width="20" style="45" bestFit="1" customWidth="1"/>
    <col min="1296" max="1296" width="8.140625" style="45" bestFit="1" customWidth="1"/>
    <col min="1297" max="1297" width="7" style="45" customWidth="1"/>
    <col min="1298" max="1299" width="3.85546875" style="45" customWidth="1"/>
    <col min="1300" max="1300" width="6.5703125" style="45" customWidth="1"/>
    <col min="1301" max="1302" width="3.85546875" style="45" customWidth="1"/>
    <col min="1303" max="1304" width="8.5703125" style="45" customWidth="1"/>
    <col min="1305" max="1305" width="5.140625" style="45" customWidth="1"/>
    <col min="1306" max="1306" width="23.85546875" style="45" bestFit="1" customWidth="1"/>
    <col min="1307" max="1307" width="13.85546875" style="45" bestFit="1" customWidth="1"/>
    <col min="1308" max="1312" width="4.140625" style="45" customWidth="1"/>
    <col min="1313" max="1313" width="21.7109375" style="45" customWidth="1"/>
    <col min="1314" max="1314" width="69.85546875" style="45" bestFit="1" customWidth="1"/>
    <col min="1315" max="1315" width="4.140625" style="45" customWidth="1"/>
    <col min="1316" max="1316" width="3.28515625" style="45" bestFit="1" customWidth="1"/>
    <col min="1317" max="1317" width="28.28515625" style="45" customWidth="1"/>
    <col min="1318" max="1318" width="6.42578125" style="45" customWidth="1"/>
    <col min="1319" max="1320" width="10.42578125" style="45" customWidth="1"/>
    <col min="1321" max="1322" width="5.5703125" style="45" customWidth="1"/>
    <col min="1323" max="1325" width="23.5703125" style="45" customWidth="1"/>
    <col min="1326" max="1326" width="6.5703125" style="45" customWidth="1"/>
    <col min="1327" max="1327" width="4.5703125" style="45" customWidth="1"/>
    <col min="1328" max="1328" width="12.5703125" style="45" customWidth="1"/>
    <col min="1329" max="1340" width="11.42578125" style="45" customWidth="1"/>
    <col min="1341" max="1341" width="3" style="45" customWidth="1"/>
    <col min="1342" max="1342" width="19.28515625" style="45" customWidth="1"/>
    <col min="1343" max="1351" width="25.7109375" style="45" customWidth="1"/>
    <col min="1352" max="1536" width="9.140625" style="45"/>
    <col min="1537" max="1537" width="5.42578125" style="45" customWidth="1"/>
    <col min="1538" max="1538" width="7.7109375" style="45" customWidth="1"/>
    <col min="1539" max="1540" width="5.42578125" style="45" customWidth="1"/>
    <col min="1541" max="1541" width="15.28515625" style="45" customWidth="1"/>
    <col min="1542" max="1543" width="7.42578125" style="45" customWidth="1"/>
    <col min="1544" max="1544" width="2.85546875" style="45" customWidth="1"/>
    <col min="1545" max="1545" width="4.7109375" style="45" customWidth="1"/>
    <col min="1546" max="1546" width="3.28515625" style="45" customWidth="1"/>
    <col min="1547" max="1547" width="4.28515625" style="45" customWidth="1"/>
    <col min="1548" max="1548" width="16.140625" style="45" bestFit="1" customWidth="1"/>
    <col min="1549" max="1549" width="3.5703125" style="45" customWidth="1"/>
    <col min="1550" max="1550" width="51" style="45" bestFit="1" customWidth="1"/>
    <col min="1551" max="1551" width="20" style="45" bestFit="1" customWidth="1"/>
    <col min="1552" max="1552" width="8.140625" style="45" bestFit="1" customWidth="1"/>
    <col min="1553" max="1553" width="7" style="45" customWidth="1"/>
    <col min="1554" max="1555" width="3.85546875" style="45" customWidth="1"/>
    <col min="1556" max="1556" width="6.5703125" style="45" customWidth="1"/>
    <col min="1557" max="1558" width="3.85546875" style="45" customWidth="1"/>
    <col min="1559" max="1560" width="8.5703125" style="45" customWidth="1"/>
    <col min="1561" max="1561" width="5.140625" style="45" customWidth="1"/>
    <col min="1562" max="1562" width="23.85546875" style="45" bestFit="1" customWidth="1"/>
    <col min="1563" max="1563" width="13.85546875" style="45" bestFit="1" customWidth="1"/>
    <col min="1564" max="1568" width="4.140625" style="45" customWidth="1"/>
    <col min="1569" max="1569" width="21.7109375" style="45" customWidth="1"/>
    <col min="1570" max="1570" width="69.85546875" style="45" bestFit="1" customWidth="1"/>
    <col min="1571" max="1571" width="4.140625" style="45" customWidth="1"/>
    <col min="1572" max="1572" width="3.28515625" style="45" bestFit="1" customWidth="1"/>
    <col min="1573" max="1573" width="28.28515625" style="45" customWidth="1"/>
    <col min="1574" max="1574" width="6.42578125" style="45" customWidth="1"/>
    <col min="1575" max="1576" width="10.42578125" style="45" customWidth="1"/>
    <col min="1577" max="1578" width="5.5703125" style="45" customWidth="1"/>
    <col min="1579" max="1581" width="23.5703125" style="45" customWidth="1"/>
    <col min="1582" max="1582" width="6.5703125" style="45" customWidth="1"/>
    <col min="1583" max="1583" width="4.5703125" style="45" customWidth="1"/>
    <col min="1584" max="1584" width="12.5703125" style="45" customWidth="1"/>
    <col min="1585" max="1596" width="11.42578125" style="45" customWidth="1"/>
    <col min="1597" max="1597" width="3" style="45" customWidth="1"/>
    <col min="1598" max="1598" width="19.28515625" style="45" customWidth="1"/>
    <col min="1599" max="1607" width="25.7109375" style="45" customWidth="1"/>
    <col min="1608" max="1792" width="9.140625" style="45"/>
    <col min="1793" max="1793" width="5.42578125" style="45" customWidth="1"/>
    <col min="1794" max="1794" width="7.7109375" style="45" customWidth="1"/>
    <col min="1795" max="1796" width="5.42578125" style="45" customWidth="1"/>
    <col min="1797" max="1797" width="15.28515625" style="45" customWidth="1"/>
    <col min="1798" max="1799" width="7.42578125" style="45" customWidth="1"/>
    <col min="1800" max="1800" width="2.85546875" style="45" customWidth="1"/>
    <col min="1801" max="1801" width="4.7109375" style="45" customWidth="1"/>
    <col min="1802" max="1802" width="3.28515625" style="45" customWidth="1"/>
    <col min="1803" max="1803" width="4.28515625" style="45" customWidth="1"/>
    <col min="1804" max="1804" width="16.140625" style="45" bestFit="1" customWidth="1"/>
    <col min="1805" max="1805" width="3.5703125" style="45" customWidth="1"/>
    <col min="1806" max="1806" width="51" style="45" bestFit="1" customWidth="1"/>
    <col min="1807" max="1807" width="20" style="45" bestFit="1" customWidth="1"/>
    <col min="1808" max="1808" width="8.140625" style="45" bestFit="1" customWidth="1"/>
    <col min="1809" max="1809" width="7" style="45" customWidth="1"/>
    <col min="1810" max="1811" width="3.85546875" style="45" customWidth="1"/>
    <col min="1812" max="1812" width="6.5703125" style="45" customWidth="1"/>
    <col min="1813" max="1814" width="3.85546875" style="45" customWidth="1"/>
    <col min="1815" max="1816" width="8.5703125" style="45" customWidth="1"/>
    <col min="1817" max="1817" width="5.140625" style="45" customWidth="1"/>
    <col min="1818" max="1818" width="23.85546875" style="45" bestFit="1" customWidth="1"/>
    <col min="1819" max="1819" width="13.85546875" style="45" bestFit="1" customWidth="1"/>
    <col min="1820" max="1824" width="4.140625" style="45" customWidth="1"/>
    <col min="1825" max="1825" width="21.7109375" style="45" customWidth="1"/>
    <col min="1826" max="1826" width="69.85546875" style="45" bestFit="1" customWidth="1"/>
    <col min="1827" max="1827" width="4.140625" style="45" customWidth="1"/>
    <col min="1828" max="1828" width="3.28515625" style="45" bestFit="1" customWidth="1"/>
    <col min="1829" max="1829" width="28.28515625" style="45" customWidth="1"/>
    <col min="1830" max="1830" width="6.42578125" style="45" customWidth="1"/>
    <col min="1831" max="1832" width="10.42578125" style="45" customWidth="1"/>
    <col min="1833" max="1834" width="5.5703125" style="45" customWidth="1"/>
    <col min="1835" max="1837" width="23.5703125" style="45" customWidth="1"/>
    <col min="1838" max="1838" width="6.5703125" style="45" customWidth="1"/>
    <col min="1839" max="1839" width="4.5703125" style="45" customWidth="1"/>
    <col min="1840" max="1840" width="12.5703125" style="45" customWidth="1"/>
    <col min="1841" max="1852" width="11.42578125" style="45" customWidth="1"/>
    <col min="1853" max="1853" width="3" style="45" customWidth="1"/>
    <col min="1854" max="1854" width="19.28515625" style="45" customWidth="1"/>
    <col min="1855" max="1863" width="25.7109375" style="45" customWidth="1"/>
    <col min="1864" max="2048" width="9.140625" style="45"/>
    <col min="2049" max="2049" width="5.42578125" style="45" customWidth="1"/>
    <col min="2050" max="2050" width="7.7109375" style="45" customWidth="1"/>
    <col min="2051" max="2052" width="5.42578125" style="45" customWidth="1"/>
    <col min="2053" max="2053" width="15.28515625" style="45" customWidth="1"/>
    <col min="2054" max="2055" width="7.42578125" style="45" customWidth="1"/>
    <col min="2056" max="2056" width="2.85546875" style="45" customWidth="1"/>
    <col min="2057" max="2057" width="4.7109375" style="45" customWidth="1"/>
    <col min="2058" max="2058" width="3.28515625" style="45" customWidth="1"/>
    <col min="2059" max="2059" width="4.28515625" style="45" customWidth="1"/>
    <col min="2060" max="2060" width="16.140625" style="45" bestFit="1" customWidth="1"/>
    <col min="2061" max="2061" width="3.5703125" style="45" customWidth="1"/>
    <col min="2062" max="2062" width="51" style="45" bestFit="1" customWidth="1"/>
    <col min="2063" max="2063" width="20" style="45" bestFit="1" customWidth="1"/>
    <col min="2064" max="2064" width="8.140625" style="45" bestFit="1" customWidth="1"/>
    <col min="2065" max="2065" width="7" style="45" customWidth="1"/>
    <col min="2066" max="2067" width="3.85546875" style="45" customWidth="1"/>
    <col min="2068" max="2068" width="6.5703125" style="45" customWidth="1"/>
    <col min="2069" max="2070" width="3.85546875" style="45" customWidth="1"/>
    <col min="2071" max="2072" width="8.5703125" style="45" customWidth="1"/>
    <col min="2073" max="2073" width="5.140625" style="45" customWidth="1"/>
    <col min="2074" max="2074" width="23.85546875" style="45" bestFit="1" customWidth="1"/>
    <col min="2075" max="2075" width="13.85546875" style="45" bestFit="1" customWidth="1"/>
    <col min="2076" max="2080" width="4.140625" style="45" customWidth="1"/>
    <col min="2081" max="2081" width="21.7109375" style="45" customWidth="1"/>
    <col min="2082" max="2082" width="69.85546875" style="45" bestFit="1" customWidth="1"/>
    <col min="2083" max="2083" width="4.140625" style="45" customWidth="1"/>
    <col min="2084" max="2084" width="3.28515625" style="45" bestFit="1" customWidth="1"/>
    <col min="2085" max="2085" width="28.28515625" style="45" customWidth="1"/>
    <col min="2086" max="2086" width="6.42578125" style="45" customWidth="1"/>
    <col min="2087" max="2088" width="10.42578125" style="45" customWidth="1"/>
    <col min="2089" max="2090" width="5.5703125" style="45" customWidth="1"/>
    <col min="2091" max="2093" width="23.5703125" style="45" customWidth="1"/>
    <col min="2094" max="2094" width="6.5703125" style="45" customWidth="1"/>
    <col min="2095" max="2095" width="4.5703125" style="45" customWidth="1"/>
    <col min="2096" max="2096" width="12.5703125" style="45" customWidth="1"/>
    <col min="2097" max="2108" width="11.42578125" style="45" customWidth="1"/>
    <col min="2109" max="2109" width="3" style="45" customWidth="1"/>
    <col min="2110" max="2110" width="19.28515625" style="45" customWidth="1"/>
    <col min="2111" max="2119" width="25.7109375" style="45" customWidth="1"/>
    <col min="2120" max="2304" width="9.140625" style="45"/>
    <col min="2305" max="2305" width="5.42578125" style="45" customWidth="1"/>
    <col min="2306" max="2306" width="7.7109375" style="45" customWidth="1"/>
    <col min="2307" max="2308" width="5.42578125" style="45" customWidth="1"/>
    <col min="2309" max="2309" width="15.28515625" style="45" customWidth="1"/>
    <col min="2310" max="2311" width="7.42578125" style="45" customWidth="1"/>
    <col min="2312" max="2312" width="2.85546875" style="45" customWidth="1"/>
    <col min="2313" max="2313" width="4.7109375" style="45" customWidth="1"/>
    <col min="2314" max="2314" width="3.28515625" style="45" customWidth="1"/>
    <col min="2315" max="2315" width="4.28515625" style="45" customWidth="1"/>
    <col min="2316" max="2316" width="16.140625" style="45" bestFit="1" customWidth="1"/>
    <col min="2317" max="2317" width="3.5703125" style="45" customWidth="1"/>
    <col min="2318" max="2318" width="51" style="45" bestFit="1" customWidth="1"/>
    <col min="2319" max="2319" width="20" style="45" bestFit="1" customWidth="1"/>
    <col min="2320" max="2320" width="8.140625" style="45" bestFit="1" customWidth="1"/>
    <col min="2321" max="2321" width="7" style="45" customWidth="1"/>
    <col min="2322" max="2323" width="3.85546875" style="45" customWidth="1"/>
    <col min="2324" max="2324" width="6.5703125" style="45" customWidth="1"/>
    <col min="2325" max="2326" width="3.85546875" style="45" customWidth="1"/>
    <col min="2327" max="2328" width="8.5703125" style="45" customWidth="1"/>
    <col min="2329" max="2329" width="5.140625" style="45" customWidth="1"/>
    <col min="2330" max="2330" width="23.85546875" style="45" bestFit="1" customWidth="1"/>
    <col min="2331" max="2331" width="13.85546875" style="45" bestFit="1" customWidth="1"/>
    <col min="2332" max="2336" width="4.140625" style="45" customWidth="1"/>
    <col min="2337" max="2337" width="21.7109375" style="45" customWidth="1"/>
    <col min="2338" max="2338" width="69.85546875" style="45" bestFit="1" customWidth="1"/>
    <col min="2339" max="2339" width="4.140625" style="45" customWidth="1"/>
    <col min="2340" max="2340" width="3.28515625" style="45" bestFit="1" customWidth="1"/>
    <col min="2341" max="2341" width="28.28515625" style="45" customWidth="1"/>
    <col min="2342" max="2342" width="6.42578125" style="45" customWidth="1"/>
    <col min="2343" max="2344" width="10.42578125" style="45" customWidth="1"/>
    <col min="2345" max="2346" width="5.5703125" style="45" customWidth="1"/>
    <col min="2347" max="2349" width="23.5703125" style="45" customWidth="1"/>
    <col min="2350" max="2350" width="6.5703125" style="45" customWidth="1"/>
    <col min="2351" max="2351" width="4.5703125" style="45" customWidth="1"/>
    <col min="2352" max="2352" width="12.5703125" style="45" customWidth="1"/>
    <col min="2353" max="2364" width="11.42578125" style="45" customWidth="1"/>
    <col min="2365" max="2365" width="3" style="45" customWidth="1"/>
    <col min="2366" max="2366" width="19.28515625" style="45" customWidth="1"/>
    <col min="2367" max="2375" width="25.7109375" style="45" customWidth="1"/>
    <col min="2376" max="2560" width="9.140625" style="45"/>
    <col min="2561" max="2561" width="5.42578125" style="45" customWidth="1"/>
    <col min="2562" max="2562" width="7.7109375" style="45" customWidth="1"/>
    <col min="2563" max="2564" width="5.42578125" style="45" customWidth="1"/>
    <col min="2565" max="2565" width="15.28515625" style="45" customWidth="1"/>
    <col min="2566" max="2567" width="7.42578125" style="45" customWidth="1"/>
    <col min="2568" max="2568" width="2.85546875" style="45" customWidth="1"/>
    <col min="2569" max="2569" width="4.7109375" style="45" customWidth="1"/>
    <col min="2570" max="2570" width="3.28515625" style="45" customWidth="1"/>
    <col min="2571" max="2571" width="4.28515625" style="45" customWidth="1"/>
    <col min="2572" max="2572" width="16.140625" style="45" bestFit="1" customWidth="1"/>
    <col min="2573" max="2573" width="3.5703125" style="45" customWidth="1"/>
    <col min="2574" max="2574" width="51" style="45" bestFit="1" customWidth="1"/>
    <col min="2575" max="2575" width="20" style="45" bestFit="1" customWidth="1"/>
    <col min="2576" max="2576" width="8.140625" style="45" bestFit="1" customWidth="1"/>
    <col min="2577" max="2577" width="7" style="45" customWidth="1"/>
    <col min="2578" max="2579" width="3.85546875" style="45" customWidth="1"/>
    <col min="2580" max="2580" width="6.5703125" style="45" customWidth="1"/>
    <col min="2581" max="2582" width="3.85546875" style="45" customWidth="1"/>
    <col min="2583" max="2584" width="8.5703125" style="45" customWidth="1"/>
    <col min="2585" max="2585" width="5.140625" style="45" customWidth="1"/>
    <col min="2586" max="2586" width="23.85546875" style="45" bestFit="1" customWidth="1"/>
    <col min="2587" max="2587" width="13.85546875" style="45" bestFit="1" customWidth="1"/>
    <col min="2588" max="2592" width="4.140625" style="45" customWidth="1"/>
    <col min="2593" max="2593" width="21.7109375" style="45" customWidth="1"/>
    <col min="2594" max="2594" width="69.85546875" style="45" bestFit="1" customWidth="1"/>
    <col min="2595" max="2595" width="4.140625" style="45" customWidth="1"/>
    <col min="2596" max="2596" width="3.28515625" style="45" bestFit="1" customWidth="1"/>
    <col min="2597" max="2597" width="28.28515625" style="45" customWidth="1"/>
    <col min="2598" max="2598" width="6.42578125" style="45" customWidth="1"/>
    <col min="2599" max="2600" width="10.42578125" style="45" customWidth="1"/>
    <col min="2601" max="2602" width="5.5703125" style="45" customWidth="1"/>
    <col min="2603" max="2605" width="23.5703125" style="45" customWidth="1"/>
    <col min="2606" max="2606" width="6.5703125" style="45" customWidth="1"/>
    <col min="2607" max="2607" width="4.5703125" style="45" customWidth="1"/>
    <col min="2608" max="2608" width="12.5703125" style="45" customWidth="1"/>
    <col min="2609" max="2620" width="11.42578125" style="45" customWidth="1"/>
    <col min="2621" max="2621" width="3" style="45" customWidth="1"/>
    <col min="2622" max="2622" width="19.28515625" style="45" customWidth="1"/>
    <col min="2623" max="2631" width="25.7109375" style="45" customWidth="1"/>
    <col min="2632" max="2816" width="9.140625" style="45"/>
    <col min="2817" max="2817" width="5.42578125" style="45" customWidth="1"/>
    <col min="2818" max="2818" width="7.7109375" style="45" customWidth="1"/>
    <col min="2819" max="2820" width="5.42578125" style="45" customWidth="1"/>
    <col min="2821" max="2821" width="15.28515625" style="45" customWidth="1"/>
    <col min="2822" max="2823" width="7.42578125" style="45" customWidth="1"/>
    <col min="2824" max="2824" width="2.85546875" style="45" customWidth="1"/>
    <col min="2825" max="2825" width="4.7109375" style="45" customWidth="1"/>
    <col min="2826" max="2826" width="3.28515625" style="45" customWidth="1"/>
    <col min="2827" max="2827" width="4.28515625" style="45" customWidth="1"/>
    <col min="2828" max="2828" width="16.140625" style="45" bestFit="1" customWidth="1"/>
    <col min="2829" max="2829" width="3.5703125" style="45" customWidth="1"/>
    <col min="2830" max="2830" width="51" style="45" bestFit="1" customWidth="1"/>
    <col min="2831" max="2831" width="20" style="45" bestFit="1" customWidth="1"/>
    <col min="2832" max="2832" width="8.140625" style="45" bestFit="1" customWidth="1"/>
    <col min="2833" max="2833" width="7" style="45" customWidth="1"/>
    <col min="2834" max="2835" width="3.85546875" style="45" customWidth="1"/>
    <col min="2836" max="2836" width="6.5703125" style="45" customWidth="1"/>
    <col min="2837" max="2838" width="3.85546875" style="45" customWidth="1"/>
    <col min="2839" max="2840" width="8.5703125" style="45" customWidth="1"/>
    <col min="2841" max="2841" width="5.140625" style="45" customWidth="1"/>
    <col min="2842" max="2842" width="23.85546875" style="45" bestFit="1" customWidth="1"/>
    <col min="2843" max="2843" width="13.85546875" style="45" bestFit="1" customWidth="1"/>
    <col min="2844" max="2848" width="4.140625" style="45" customWidth="1"/>
    <col min="2849" max="2849" width="21.7109375" style="45" customWidth="1"/>
    <col min="2850" max="2850" width="69.85546875" style="45" bestFit="1" customWidth="1"/>
    <col min="2851" max="2851" width="4.140625" style="45" customWidth="1"/>
    <col min="2852" max="2852" width="3.28515625" style="45" bestFit="1" customWidth="1"/>
    <col min="2853" max="2853" width="28.28515625" style="45" customWidth="1"/>
    <col min="2854" max="2854" width="6.42578125" style="45" customWidth="1"/>
    <col min="2855" max="2856" width="10.42578125" style="45" customWidth="1"/>
    <col min="2857" max="2858" width="5.5703125" style="45" customWidth="1"/>
    <col min="2859" max="2861" width="23.5703125" style="45" customWidth="1"/>
    <col min="2862" max="2862" width="6.5703125" style="45" customWidth="1"/>
    <col min="2863" max="2863" width="4.5703125" style="45" customWidth="1"/>
    <col min="2864" max="2864" width="12.5703125" style="45" customWidth="1"/>
    <col min="2865" max="2876" width="11.42578125" style="45" customWidth="1"/>
    <col min="2877" max="2877" width="3" style="45" customWidth="1"/>
    <col min="2878" max="2878" width="19.28515625" style="45" customWidth="1"/>
    <col min="2879" max="2887" width="25.7109375" style="45" customWidth="1"/>
    <col min="2888" max="3072" width="9.140625" style="45"/>
    <col min="3073" max="3073" width="5.42578125" style="45" customWidth="1"/>
    <col min="3074" max="3074" width="7.7109375" style="45" customWidth="1"/>
    <col min="3075" max="3076" width="5.42578125" style="45" customWidth="1"/>
    <col min="3077" max="3077" width="15.28515625" style="45" customWidth="1"/>
    <col min="3078" max="3079" width="7.42578125" style="45" customWidth="1"/>
    <col min="3080" max="3080" width="2.85546875" style="45" customWidth="1"/>
    <col min="3081" max="3081" width="4.7109375" style="45" customWidth="1"/>
    <col min="3082" max="3082" width="3.28515625" style="45" customWidth="1"/>
    <col min="3083" max="3083" width="4.28515625" style="45" customWidth="1"/>
    <col min="3084" max="3084" width="16.140625" style="45" bestFit="1" customWidth="1"/>
    <col min="3085" max="3085" width="3.5703125" style="45" customWidth="1"/>
    <col min="3086" max="3086" width="51" style="45" bestFit="1" customWidth="1"/>
    <col min="3087" max="3087" width="20" style="45" bestFit="1" customWidth="1"/>
    <col min="3088" max="3088" width="8.140625" style="45" bestFit="1" customWidth="1"/>
    <col min="3089" max="3089" width="7" style="45" customWidth="1"/>
    <col min="3090" max="3091" width="3.85546875" style="45" customWidth="1"/>
    <col min="3092" max="3092" width="6.5703125" style="45" customWidth="1"/>
    <col min="3093" max="3094" width="3.85546875" style="45" customWidth="1"/>
    <col min="3095" max="3096" width="8.5703125" style="45" customWidth="1"/>
    <col min="3097" max="3097" width="5.140625" style="45" customWidth="1"/>
    <col min="3098" max="3098" width="23.85546875" style="45" bestFit="1" customWidth="1"/>
    <col min="3099" max="3099" width="13.85546875" style="45" bestFit="1" customWidth="1"/>
    <col min="3100" max="3104" width="4.140625" style="45" customWidth="1"/>
    <col min="3105" max="3105" width="21.7109375" style="45" customWidth="1"/>
    <col min="3106" max="3106" width="69.85546875" style="45" bestFit="1" customWidth="1"/>
    <col min="3107" max="3107" width="4.140625" style="45" customWidth="1"/>
    <col min="3108" max="3108" width="3.28515625" style="45" bestFit="1" customWidth="1"/>
    <col min="3109" max="3109" width="28.28515625" style="45" customWidth="1"/>
    <col min="3110" max="3110" width="6.42578125" style="45" customWidth="1"/>
    <col min="3111" max="3112" width="10.42578125" style="45" customWidth="1"/>
    <col min="3113" max="3114" width="5.5703125" style="45" customWidth="1"/>
    <col min="3115" max="3117" width="23.5703125" style="45" customWidth="1"/>
    <col min="3118" max="3118" width="6.5703125" style="45" customWidth="1"/>
    <col min="3119" max="3119" width="4.5703125" style="45" customWidth="1"/>
    <col min="3120" max="3120" width="12.5703125" style="45" customWidth="1"/>
    <col min="3121" max="3132" width="11.42578125" style="45" customWidth="1"/>
    <col min="3133" max="3133" width="3" style="45" customWidth="1"/>
    <col min="3134" max="3134" width="19.28515625" style="45" customWidth="1"/>
    <col min="3135" max="3143" width="25.7109375" style="45" customWidth="1"/>
    <col min="3144" max="3328" width="9.140625" style="45"/>
    <col min="3329" max="3329" width="5.42578125" style="45" customWidth="1"/>
    <col min="3330" max="3330" width="7.7109375" style="45" customWidth="1"/>
    <col min="3331" max="3332" width="5.42578125" style="45" customWidth="1"/>
    <col min="3333" max="3333" width="15.28515625" style="45" customWidth="1"/>
    <col min="3334" max="3335" width="7.42578125" style="45" customWidth="1"/>
    <col min="3336" max="3336" width="2.85546875" style="45" customWidth="1"/>
    <col min="3337" max="3337" width="4.7109375" style="45" customWidth="1"/>
    <col min="3338" max="3338" width="3.28515625" style="45" customWidth="1"/>
    <col min="3339" max="3339" width="4.28515625" style="45" customWidth="1"/>
    <col min="3340" max="3340" width="16.140625" style="45" bestFit="1" customWidth="1"/>
    <col min="3341" max="3341" width="3.5703125" style="45" customWidth="1"/>
    <col min="3342" max="3342" width="51" style="45" bestFit="1" customWidth="1"/>
    <col min="3343" max="3343" width="20" style="45" bestFit="1" customWidth="1"/>
    <col min="3344" max="3344" width="8.140625" style="45" bestFit="1" customWidth="1"/>
    <col min="3345" max="3345" width="7" style="45" customWidth="1"/>
    <col min="3346" max="3347" width="3.85546875" style="45" customWidth="1"/>
    <col min="3348" max="3348" width="6.5703125" style="45" customWidth="1"/>
    <col min="3349" max="3350" width="3.85546875" style="45" customWidth="1"/>
    <col min="3351" max="3352" width="8.5703125" style="45" customWidth="1"/>
    <col min="3353" max="3353" width="5.140625" style="45" customWidth="1"/>
    <col min="3354" max="3354" width="23.85546875" style="45" bestFit="1" customWidth="1"/>
    <col min="3355" max="3355" width="13.85546875" style="45" bestFit="1" customWidth="1"/>
    <col min="3356" max="3360" width="4.140625" style="45" customWidth="1"/>
    <col min="3361" max="3361" width="21.7109375" style="45" customWidth="1"/>
    <col min="3362" max="3362" width="69.85546875" style="45" bestFit="1" customWidth="1"/>
    <col min="3363" max="3363" width="4.140625" style="45" customWidth="1"/>
    <col min="3364" max="3364" width="3.28515625" style="45" bestFit="1" customWidth="1"/>
    <col min="3365" max="3365" width="28.28515625" style="45" customWidth="1"/>
    <col min="3366" max="3366" width="6.42578125" style="45" customWidth="1"/>
    <col min="3367" max="3368" width="10.42578125" style="45" customWidth="1"/>
    <col min="3369" max="3370" width="5.5703125" style="45" customWidth="1"/>
    <col min="3371" max="3373" width="23.5703125" style="45" customWidth="1"/>
    <col min="3374" max="3374" width="6.5703125" style="45" customWidth="1"/>
    <col min="3375" max="3375" width="4.5703125" style="45" customWidth="1"/>
    <col min="3376" max="3376" width="12.5703125" style="45" customWidth="1"/>
    <col min="3377" max="3388" width="11.42578125" style="45" customWidth="1"/>
    <col min="3389" max="3389" width="3" style="45" customWidth="1"/>
    <col min="3390" max="3390" width="19.28515625" style="45" customWidth="1"/>
    <col min="3391" max="3399" width="25.7109375" style="45" customWidth="1"/>
    <col min="3400" max="3584" width="9.140625" style="45"/>
    <col min="3585" max="3585" width="5.42578125" style="45" customWidth="1"/>
    <col min="3586" max="3586" width="7.7109375" style="45" customWidth="1"/>
    <col min="3587" max="3588" width="5.42578125" style="45" customWidth="1"/>
    <col min="3589" max="3589" width="15.28515625" style="45" customWidth="1"/>
    <col min="3590" max="3591" width="7.42578125" style="45" customWidth="1"/>
    <col min="3592" max="3592" width="2.85546875" style="45" customWidth="1"/>
    <col min="3593" max="3593" width="4.7109375" style="45" customWidth="1"/>
    <col min="3594" max="3594" width="3.28515625" style="45" customWidth="1"/>
    <col min="3595" max="3595" width="4.28515625" style="45" customWidth="1"/>
    <col min="3596" max="3596" width="16.140625" style="45" bestFit="1" customWidth="1"/>
    <col min="3597" max="3597" width="3.5703125" style="45" customWidth="1"/>
    <col min="3598" max="3598" width="51" style="45" bestFit="1" customWidth="1"/>
    <col min="3599" max="3599" width="20" style="45" bestFit="1" customWidth="1"/>
    <col min="3600" max="3600" width="8.140625" style="45" bestFit="1" customWidth="1"/>
    <col min="3601" max="3601" width="7" style="45" customWidth="1"/>
    <col min="3602" max="3603" width="3.85546875" style="45" customWidth="1"/>
    <col min="3604" max="3604" width="6.5703125" style="45" customWidth="1"/>
    <col min="3605" max="3606" width="3.85546875" style="45" customWidth="1"/>
    <col min="3607" max="3608" width="8.5703125" style="45" customWidth="1"/>
    <col min="3609" max="3609" width="5.140625" style="45" customWidth="1"/>
    <col min="3610" max="3610" width="23.85546875" style="45" bestFit="1" customWidth="1"/>
    <col min="3611" max="3611" width="13.85546875" style="45" bestFit="1" customWidth="1"/>
    <col min="3612" max="3616" width="4.140625" style="45" customWidth="1"/>
    <col min="3617" max="3617" width="21.7109375" style="45" customWidth="1"/>
    <col min="3618" max="3618" width="69.85546875" style="45" bestFit="1" customWidth="1"/>
    <col min="3619" max="3619" width="4.140625" style="45" customWidth="1"/>
    <col min="3620" max="3620" width="3.28515625" style="45" bestFit="1" customWidth="1"/>
    <col min="3621" max="3621" width="28.28515625" style="45" customWidth="1"/>
    <col min="3622" max="3622" width="6.42578125" style="45" customWidth="1"/>
    <col min="3623" max="3624" width="10.42578125" style="45" customWidth="1"/>
    <col min="3625" max="3626" width="5.5703125" style="45" customWidth="1"/>
    <col min="3627" max="3629" width="23.5703125" style="45" customWidth="1"/>
    <col min="3630" max="3630" width="6.5703125" style="45" customWidth="1"/>
    <col min="3631" max="3631" width="4.5703125" style="45" customWidth="1"/>
    <col min="3632" max="3632" width="12.5703125" style="45" customWidth="1"/>
    <col min="3633" max="3644" width="11.42578125" style="45" customWidth="1"/>
    <col min="3645" max="3645" width="3" style="45" customWidth="1"/>
    <col min="3646" max="3646" width="19.28515625" style="45" customWidth="1"/>
    <col min="3647" max="3655" width="25.7109375" style="45" customWidth="1"/>
    <col min="3656" max="3840" width="9.140625" style="45"/>
    <col min="3841" max="3841" width="5.42578125" style="45" customWidth="1"/>
    <col min="3842" max="3842" width="7.7109375" style="45" customWidth="1"/>
    <col min="3843" max="3844" width="5.42578125" style="45" customWidth="1"/>
    <col min="3845" max="3845" width="15.28515625" style="45" customWidth="1"/>
    <col min="3846" max="3847" width="7.42578125" style="45" customWidth="1"/>
    <col min="3848" max="3848" width="2.85546875" style="45" customWidth="1"/>
    <col min="3849" max="3849" width="4.7109375" style="45" customWidth="1"/>
    <col min="3850" max="3850" width="3.28515625" style="45" customWidth="1"/>
    <col min="3851" max="3851" width="4.28515625" style="45" customWidth="1"/>
    <col min="3852" max="3852" width="16.140625" style="45" bestFit="1" customWidth="1"/>
    <col min="3853" max="3853" width="3.5703125" style="45" customWidth="1"/>
    <col min="3854" max="3854" width="51" style="45" bestFit="1" customWidth="1"/>
    <col min="3855" max="3855" width="20" style="45" bestFit="1" customWidth="1"/>
    <col min="3856" max="3856" width="8.140625" style="45" bestFit="1" customWidth="1"/>
    <col min="3857" max="3857" width="7" style="45" customWidth="1"/>
    <col min="3858" max="3859" width="3.85546875" style="45" customWidth="1"/>
    <col min="3860" max="3860" width="6.5703125" style="45" customWidth="1"/>
    <col min="3861" max="3862" width="3.85546875" style="45" customWidth="1"/>
    <col min="3863" max="3864" width="8.5703125" style="45" customWidth="1"/>
    <col min="3865" max="3865" width="5.140625" style="45" customWidth="1"/>
    <col min="3866" max="3866" width="23.85546875" style="45" bestFit="1" customWidth="1"/>
    <col min="3867" max="3867" width="13.85546875" style="45" bestFit="1" customWidth="1"/>
    <col min="3868" max="3872" width="4.140625" style="45" customWidth="1"/>
    <col min="3873" max="3873" width="21.7109375" style="45" customWidth="1"/>
    <col min="3874" max="3874" width="69.85546875" style="45" bestFit="1" customWidth="1"/>
    <col min="3875" max="3875" width="4.140625" style="45" customWidth="1"/>
    <col min="3876" max="3876" width="3.28515625" style="45" bestFit="1" customWidth="1"/>
    <col min="3877" max="3877" width="28.28515625" style="45" customWidth="1"/>
    <col min="3878" max="3878" width="6.42578125" style="45" customWidth="1"/>
    <col min="3879" max="3880" width="10.42578125" style="45" customWidth="1"/>
    <col min="3881" max="3882" width="5.5703125" style="45" customWidth="1"/>
    <col min="3883" max="3885" width="23.5703125" style="45" customWidth="1"/>
    <col min="3886" max="3886" width="6.5703125" style="45" customWidth="1"/>
    <col min="3887" max="3887" width="4.5703125" style="45" customWidth="1"/>
    <col min="3888" max="3888" width="12.5703125" style="45" customWidth="1"/>
    <col min="3889" max="3900" width="11.42578125" style="45" customWidth="1"/>
    <col min="3901" max="3901" width="3" style="45" customWidth="1"/>
    <col min="3902" max="3902" width="19.28515625" style="45" customWidth="1"/>
    <col min="3903" max="3911" width="25.7109375" style="45" customWidth="1"/>
    <col min="3912" max="4096" width="9.140625" style="45"/>
    <col min="4097" max="4097" width="5.42578125" style="45" customWidth="1"/>
    <col min="4098" max="4098" width="7.7109375" style="45" customWidth="1"/>
    <col min="4099" max="4100" width="5.42578125" style="45" customWidth="1"/>
    <col min="4101" max="4101" width="15.28515625" style="45" customWidth="1"/>
    <col min="4102" max="4103" width="7.42578125" style="45" customWidth="1"/>
    <col min="4104" max="4104" width="2.85546875" style="45" customWidth="1"/>
    <col min="4105" max="4105" width="4.7109375" style="45" customWidth="1"/>
    <col min="4106" max="4106" width="3.28515625" style="45" customWidth="1"/>
    <col min="4107" max="4107" width="4.28515625" style="45" customWidth="1"/>
    <col min="4108" max="4108" width="16.140625" style="45" bestFit="1" customWidth="1"/>
    <col min="4109" max="4109" width="3.5703125" style="45" customWidth="1"/>
    <col min="4110" max="4110" width="51" style="45" bestFit="1" customWidth="1"/>
    <col min="4111" max="4111" width="20" style="45" bestFit="1" customWidth="1"/>
    <col min="4112" max="4112" width="8.140625" style="45" bestFit="1" customWidth="1"/>
    <col min="4113" max="4113" width="7" style="45" customWidth="1"/>
    <col min="4114" max="4115" width="3.85546875" style="45" customWidth="1"/>
    <col min="4116" max="4116" width="6.5703125" style="45" customWidth="1"/>
    <col min="4117" max="4118" width="3.85546875" style="45" customWidth="1"/>
    <col min="4119" max="4120" width="8.5703125" style="45" customWidth="1"/>
    <col min="4121" max="4121" width="5.140625" style="45" customWidth="1"/>
    <col min="4122" max="4122" width="23.85546875" style="45" bestFit="1" customWidth="1"/>
    <col min="4123" max="4123" width="13.85546875" style="45" bestFit="1" customWidth="1"/>
    <col min="4124" max="4128" width="4.140625" style="45" customWidth="1"/>
    <col min="4129" max="4129" width="21.7109375" style="45" customWidth="1"/>
    <col min="4130" max="4130" width="69.85546875" style="45" bestFit="1" customWidth="1"/>
    <col min="4131" max="4131" width="4.140625" style="45" customWidth="1"/>
    <col min="4132" max="4132" width="3.28515625" style="45" bestFit="1" customWidth="1"/>
    <col min="4133" max="4133" width="28.28515625" style="45" customWidth="1"/>
    <col min="4134" max="4134" width="6.42578125" style="45" customWidth="1"/>
    <col min="4135" max="4136" width="10.42578125" style="45" customWidth="1"/>
    <col min="4137" max="4138" width="5.5703125" style="45" customWidth="1"/>
    <col min="4139" max="4141" width="23.5703125" style="45" customWidth="1"/>
    <col min="4142" max="4142" width="6.5703125" style="45" customWidth="1"/>
    <col min="4143" max="4143" width="4.5703125" style="45" customWidth="1"/>
    <col min="4144" max="4144" width="12.5703125" style="45" customWidth="1"/>
    <col min="4145" max="4156" width="11.42578125" style="45" customWidth="1"/>
    <col min="4157" max="4157" width="3" style="45" customWidth="1"/>
    <col min="4158" max="4158" width="19.28515625" style="45" customWidth="1"/>
    <col min="4159" max="4167" width="25.7109375" style="45" customWidth="1"/>
    <col min="4168" max="4352" width="9.140625" style="45"/>
    <col min="4353" max="4353" width="5.42578125" style="45" customWidth="1"/>
    <col min="4354" max="4354" width="7.7109375" style="45" customWidth="1"/>
    <col min="4355" max="4356" width="5.42578125" style="45" customWidth="1"/>
    <col min="4357" max="4357" width="15.28515625" style="45" customWidth="1"/>
    <col min="4358" max="4359" width="7.42578125" style="45" customWidth="1"/>
    <col min="4360" max="4360" width="2.85546875" style="45" customWidth="1"/>
    <col min="4361" max="4361" width="4.7109375" style="45" customWidth="1"/>
    <col min="4362" max="4362" width="3.28515625" style="45" customWidth="1"/>
    <col min="4363" max="4363" width="4.28515625" style="45" customWidth="1"/>
    <col min="4364" max="4364" width="16.140625" style="45" bestFit="1" customWidth="1"/>
    <col min="4365" max="4365" width="3.5703125" style="45" customWidth="1"/>
    <col min="4366" max="4366" width="51" style="45" bestFit="1" customWidth="1"/>
    <col min="4367" max="4367" width="20" style="45" bestFit="1" customWidth="1"/>
    <col min="4368" max="4368" width="8.140625" style="45" bestFit="1" customWidth="1"/>
    <col min="4369" max="4369" width="7" style="45" customWidth="1"/>
    <col min="4370" max="4371" width="3.85546875" style="45" customWidth="1"/>
    <col min="4372" max="4372" width="6.5703125" style="45" customWidth="1"/>
    <col min="4373" max="4374" width="3.85546875" style="45" customWidth="1"/>
    <col min="4375" max="4376" width="8.5703125" style="45" customWidth="1"/>
    <col min="4377" max="4377" width="5.140625" style="45" customWidth="1"/>
    <col min="4378" max="4378" width="23.85546875" style="45" bestFit="1" customWidth="1"/>
    <col min="4379" max="4379" width="13.85546875" style="45" bestFit="1" customWidth="1"/>
    <col min="4380" max="4384" width="4.140625" style="45" customWidth="1"/>
    <col min="4385" max="4385" width="21.7109375" style="45" customWidth="1"/>
    <col min="4386" max="4386" width="69.85546875" style="45" bestFit="1" customWidth="1"/>
    <col min="4387" max="4387" width="4.140625" style="45" customWidth="1"/>
    <col min="4388" max="4388" width="3.28515625" style="45" bestFit="1" customWidth="1"/>
    <col min="4389" max="4389" width="28.28515625" style="45" customWidth="1"/>
    <col min="4390" max="4390" width="6.42578125" style="45" customWidth="1"/>
    <col min="4391" max="4392" width="10.42578125" style="45" customWidth="1"/>
    <col min="4393" max="4394" width="5.5703125" style="45" customWidth="1"/>
    <col min="4395" max="4397" width="23.5703125" style="45" customWidth="1"/>
    <col min="4398" max="4398" width="6.5703125" style="45" customWidth="1"/>
    <col min="4399" max="4399" width="4.5703125" style="45" customWidth="1"/>
    <col min="4400" max="4400" width="12.5703125" style="45" customWidth="1"/>
    <col min="4401" max="4412" width="11.42578125" style="45" customWidth="1"/>
    <col min="4413" max="4413" width="3" style="45" customWidth="1"/>
    <col min="4414" max="4414" width="19.28515625" style="45" customWidth="1"/>
    <col min="4415" max="4423" width="25.7109375" style="45" customWidth="1"/>
    <col min="4424" max="4608" width="9.140625" style="45"/>
    <col min="4609" max="4609" width="5.42578125" style="45" customWidth="1"/>
    <col min="4610" max="4610" width="7.7109375" style="45" customWidth="1"/>
    <col min="4611" max="4612" width="5.42578125" style="45" customWidth="1"/>
    <col min="4613" max="4613" width="15.28515625" style="45" customWidth="1"/>
    <col min="4614" max="4615" width="7.42578125" style="45" customWidth="1"/>
    <col min="4616" max="4616" width="2.85546875" style="45" customWidth="1"/>
    <col min="4617" max="4617" width="4.7109375" style="45" customWidth="1"/>
    <col min="4618" max="4618" width="3.28515625" style="45" customWidth="1"/>
    <col min="4619" max="4619" width="4.28515625" style="45" customWidth="1"/>
    <col min="4620" max="4620" width="16.140625" style="45" bestFit="1" customWidth="1"/>
    <col min="4621" max="4621" width="3.5703125" style="45" customWidth="1"/>
    <col min="4622" max="4622" width="51" style="45" bestFit="1" customWidth="1"/>
    <col min="4623" max="4623" width="20" style="45" bestFit="1" customWidth="1"/>
    <col min="4624" max="4624" width="8.140625" style="45" bestFit="1" customWidth="1"/>
    <col min="4625" max="4625" width="7" style="45" customWidth="1"/>
    <col min="4626" max="4627" width="3.85546875" style="45" customWidth="1"/>
    <col min="4628" max="4628" width="6.5703125" style="45" customWidth="1"/>
    <col min="4629" max="4630" width="3.85546875" style="45" customWidth="1"/>
    <col min="4631" max="4632" width="8.5703125" style="45" customWidth="1"/>
    <col min="4633" max="4633" width="5.140625" style="45" customWidth="1"/>
    <col min="4634" max="4634" width="23.85546875" style="45" bestFit="1" customWidth="1"/>
    <col min="4635" max="4635" width="13.85546875" style="45" bestFit="1" customWidth="1"/>
    <col min="4636" max="4640" width="4.140625" style="45" customWidth="1"/>
    <col min="4641" max="4641" width="21.7109375" style="45" customWidth="1"/>
    <col min="4642" max="4642" width="69.85546875" style="45" bestFit="1" customWidth="1"/>
    <col min="4643" max="4643" width="4.140625" style="45" customWidth="1"/>
    <col min="4644" max="4644" width="3.28515625" style="45" bestFit="1" customWidth="1"/>
    <col min="4645" max="4645" width="28.28515625" style="45" customWidth="1"/>
    <col min="4646" max="4646" width="6.42578125" style="45" customWidth="1"/>
    <col min="4647" max="4648" width="10.42578125" style="45" customWidth="1"/>
    <col min="4649" max="4650" width="5.5703125" style="45" customWidth="1"/>
    <col min="4651" max="4653" width="23.5703125" style="45" customWidth="1"/>
    <col min="4654" max="4654" width="6.5703125" style="45" customWidth="1"/>
    <col min="4655" max="4655" width="4.5703125" style="45" customWidth="1"/>
    <col min="4656" max="4656" width="12.5703125" style="45" customWidth="1"/>
    <col min="4657" max="4668" width="11.42578125" style="45" customWidth="1"/>
    <col min="4669" max="4669" width="3" style="45" customWidth="1"/>
    <col min="4670" max="4670" width="19.28515625" style="45" customWidth="1"/>
    <col min="4671" max="4679" width="25.7109375" style="45" customWidth="1"/>
    <col min="4680" max="4864" width="9.140625" style="45"/>
    <col min="4865" max="4865" width="5.42578125" style="45" customWidth="1"/>
    <col min="4866" max="4866" width="7.7109375" style="45" customWidth="1"/>
    <col min="4867" max="4868" width="5.42578125" style="45" customWidth="1"/>
    <col min="4869" max="4869" width="15.28515625" style="45" customWidth="1"/>
    <col min="4870" max="4871" width="7.42578125" style="45" customWidth="1"/>
    <col min="4872" max="4872" width="2.85546875" style="45" customWidth="1"/>
    <col min="4873" max="4873" width="4.7109375" style="45" customWidth="1"/>
    <col min="4874" max="4874" width="3.28515625" style="45" customWidth="1"/>
    <col min="4875" max="4875" width="4.28515625" style="45" customWidth="1"/>
    <col min="4876" max="4876" width="16.140625" style="45" bestFit="1" customWidth="1"/>
    <col min="4877" max="4877" width="3.5703125" style="45" customWidth="1"/>
    <col min="4878" max="4878" width="51" style="45" bestFit="1" customWidth="1"/>
    <col min="4879" max="4879" width="20" style="45" bestFit="1" customWidth="1"/>
    <col min="4880" max="4880" width="8.140625" style="45" bestFit="1" customWidth="1"/>
    <col min="4881" max="4881" width="7" style="45" customWidth="1"/>
    <col min="4882" max="4883" width="3.85546875" style="45" customWidth="1"/>
    <col min="4884" max="4884" width="6.5703125" style="45" customWidth="1"/>
    <col min="4885" max="4886" width="3.85546875" style="45" customWidth="1"/>
    <col min="4887" max="4888" width="8.5703125" style="45" customWidth="1"/>
    <col min="4889" max="4889" width="5.140625" style="45" customWidth="1"/>
    <col min="4890" max="4890" width="23.85546875" style="45" bestFit="1" customWidth="1"/>
    <col min="4891" max="4891" width="13.85546875" style="45" bestFit="1" customWidth="1"/>
    <col min="4892" max="4896" width="4.140625" style="45" customWidth="1"/>
    <col min="4897" max="4897" width="21.7109375" style="45" customWidth="1"/>
    <col min="4898" max="4898" width="69.85546875" style="45" bestFit="1" customWidth="1"/>
    <col min="4899" max="4899" width="4.140625" style="45" customWidth="1"/>
    <col min="4900" max="4900" width="3.28515625" style="45" bestFit="1" customWidth="1"/>
    <col min="4901" max="4901" width="28.28515625" style="45" customWidth="1"/>
    <col min="4902" max="4902" width="6.42578125" style="45" customWidth="1"/>
    <col min="4903" max="4904" width="10.42578125" style="45" customWidth="1"/>
    <col min="4905" max="4906" width="5.5703125" style="45" customWidth="1"/>
    <col min="4907" max="4909" width="23.5703125" style="45" customWidth="1"/>
    <col min="4910" max="4910" width="6.5703125" style="45" customWidth="1"/>
    <col min="4911" max="4911" width="4.5703125" style="45" customWidth="1"/>
    <col min="4912" max="4912" width="12.5703125" style="45" customWidth="1"/>
    <col min="4913" max="4924" width="11.42578125" style="45" customWidth="1"/>
    <col min="4925" max="4925" width="3" style="45" customWidth="1"/>
    <col min="4926" max="4926" width="19.28515625" style="45" customWidth="1"/>
    <col min="4927" max="4935" width="25.7109375" style="45" customWidth="1"/>
    <col min="4936" max="5120" width="9.140625" style="45"/>
    <col min="5121" max="5121" width="5.42578125" style="45" customWidth="1"/>
    <col min="5122" max="5122" width="7.7109375" style="45" customWidth="1"/>
    <col min="5123" max="5124" width="5.42578125" style="45" customWidth="1"/>
    <col min="5125" max="5125" width="15.28515625" style="45" customWidth="1"/>
    <col min="5126" max="5127" width="7.42578125" style="45" customWidth="1"/>
    <col min="5128" max="5128" width="2.85546875" style="45" customWidth="1"/>
    <col min="5129" max="5129" width="4.7109375" style="45" customWidth="1"/>
    <col min="5130" max="5130" width="3.28515625" style="45" customWidth="1"/>
    <col min="5131" max="5131" width="4.28515625" style="45" customWidth="1"/>
    <col min="5132" max="5132" width="16.140625" style="45" bestFit="1" customWidth="1"/>
    <col min="5133" max="5133" width="3.5703125" style="45" customWidth="1"/>
    <col min="5134" max="5134" width="51" style="45" bestFit="1" customWidth="1"/>
    <col min="5135" max="5135" width="20" style="45" bestFit="1" customWidth="1"/>
    <col min="5136" max="5136" width="8.140625" style="45" bestFit="1" customWidth="1"/>
    <col min="5137" max="5137" width="7" style="45" customWidth="1"/>
    <col min="5138" max="5139" width="3.85546875" style="45" customWidth="1"/>
    <col min="5140" max="5140" width="6.5703125" style="45" customWidth="1"/>
    <col min="5141" max="5142" width="3.85546875" style="45" customWidth="1"/>
    <col min="5143" max="5144" width="8.5703125" style="45" customWidth="1"/>
    <col min="5145" max="5145" width="5.140625" style="45" customWidth="1"/>
    <col min="5146" max="5146" width="23.85546875" style="45" bestFit="1" customWidth="1"/>
    <col min="5147" max="5147" width="13.85546875" style="45" bestFit="1" customWidth="1"/>
    <col min="5148" max="5152" width="4.140625" style="45" customWidth="1"/>
    <col min="5153" max="5153" width="21.7109375" style="45" customWidth="1"/>
    <col min="5154" max="5154" width="69.85546875" style="45" bestFit="1" customWidth="1"/>
    <col min="5155" max="5155" width="4.140625" style="45" customWidth="1"/>
    <col min="5156" max="5156" width="3.28515625" style="45" bestFit="1" customWidth="1"/>
    <col min="5157" max="5157" width="28.28515625" style="45" customWidth="1"/>
    <col min="5158" max="5158" width="6.42578125" style="45" customWidth="1"/>
    <col min="5159" max="5160" width="10.42578125" style="45" customWidth="1"/>
    <col min="5161" max="5162" width="5.5703125" style="45" customWidth="1"/>
    <col min="5163" max="5165" width="23.5703125" style="45" customWidth="1"/>
    <col min="5166" max="5166" width="6.5703125" style="45" customWidth="1"/>
    <col min="5167" max="5167" width="4.5703125" style="45" customWidth="1"/>
    <col min="5168" max="5168" width="12.5703125" style="45" customWidth="1"/>
    <col min="5169" max="5180" width="11.42578125" style="45" customWidth="1"/>
    <col min="5181" max="5181" width="3" style="45" customWidth="1"/>
    <col min="5182" max="5182" width="19.28515625" style="45" customWidth="1"/>
    <col min="5183" max="5191" width="25.7109375" style="45" customWidth="1"/>
    <col min="5192" max="5376" width="9.140625" style="45"/>
    <col min="5377" max="5377" width="5.42578125" style="45" customWidth="1"/>
    <col min="5378" max="5378" width="7.7109375" style="45" customWidth="1"/>
    <col min="5379" max="5380" width="5.42578125" style="45" customWidth="1"/>
    <col min="5381" max="5381" width="15.28515625" style="45" customWidth="1"/>
    <col min="5382" max="5383" width="7.42578125" style="45" customWidth="1"/>
    <col min="5384" max="5384" width="2.85546875" style="45" customWidth="1"/>
    <col min="5385" max="5385" width="4.7109375" style="45" customWidth="1"/>
    <col min="5386" max="5386" width="3.28515625" style="45" customWidth="1"/>
    <col min="5387" max="5387" width="4.28515625" style="45" customWidth="1"/>
    <col min="5388" max="5388" width="16.140625" style="45" bestFit="1" customWidth="1"/>
    <col min="5389" max="5389" width="3.5703125" style="45" customWidth="1"/>
    <col min="5390" max="5390" width="51" style="45" bestFit="1" customWidth="1"/>
    <col min="5391" max="5391" width="20" style="45" bestFit="1" customWidth="1"/>
    <col min="5392" max="5392" width="8.140625" style="45" bestFit="1" customWidth="1"/>
    <col min="5393" max="5393" width="7" style="45" customWidth="1"/>
    <col min="5394" max="5395" width="3.85546875" style="45" customWidth="1"/>
    <col min="5396" max="5396" width="6.5703125" style="45" customWidth="1"/>
    <col min="5397" max="5398" width="3.85546875" style="45" customWidth="1"/>
    <col min="5399" max="5400" width="8.5703125" style="45" customWidth="1"/>
    <col min="5401" max="5401" width="5.140625" style="45" customWidth="1"/>
    <col min="5402" max="5402" width="23.85546875" style="45" bestFit="1" customWidth="1"/>
    <col min="5403" max="5403" width="13.85546875" style="45" bestFit="1" customWidth="1"/>
    <col min="5404" max="5408" width="4.140625" style="45" customWidth="1"/>
    <col min="5409" max="5409" width="21.7109375" style="45" customWidth="1"/>
    <col min="5410" max="5410" width="69.85546875" style="45" bestFit="1" customWidth="1"/>
    <col min="5411" max="5411" width="4.140625" style="45" customWidth="1"/>
    <col min="5412" max="5412" width="3.28515625" style="45" bestFit="1" customWidth="1"/>
    <col min="5413" max="5413" width="28.28515625" style="45" customWidth="1"/>
    <col min="5414" max="5414" width="6.42578125" style="45" customWidth="1"/>
    <col min="5415" max="5416" width="10.42578125" style="45" customWidth="1"/>
    <col min="5417" max="5418" width="5.5703125" style="45" customWidth="1"/>
    <col min="5419" max="5421" width="23.5703125" style="45" customWidth="1"/>
    <col min="5422" max="5422" width="6.5703125" style="45" customWidth="1"/>
    <col min="5423" max="5423" width="4.5703125" style="45" customWidth="1"/>
    <col min="5424" max="5424" width="12.5703125" style="45" customWidth="1"/>
    <col min="5425" max="5436" width="11.42578125" style="45" customWidth="1"/>
    <col min="5437" max="5437" width="3" style="45" customWidth="1"/>
    <col min="5438" max="5438" width="19.28515625" style="45" customWidth="1"/>
    <col min="5439" max="5447" width="25.7109375" style="45" customWidth="1"/>
    <col min="5448" max="5632" width="9.140625" style="45"/>
    <col min="5633" max="5633" width="5.42578125" style="45" customWidth="1"/>
    <col min="5634" max="5634" width="7.7109375" style="45" customWidth="1"/>
    <col min="5635" max="5636" width="5.42578125" style="45" customWidth="1"/>
    <col min="5637" max="5637" width="15.28515625" style="45" customWidth="1"/>
    <col min="5638" max="5639" width="7.42578125" style="45" customWidth="1"/>
    <col min="5640" max="5640" width="2.85546875" style="45" customWidth="1"/>
    <col min="5641" max="5641" width="4.7109375" style="45" customWidth="1"/>
    <col min="5642" max="5642" width="3.28515625" style="45" customWidth="1"/>
    <col min="5643" max="5643" width="4.28515625" style="45" customWidth="1"/>
    <col min="5644" max="5644" width="16.140625" style="45" bestFit="1" customWidth="1"/>
    <col min="5645" max="5645" width="3.5703125" style="45" customWidth="1"/>
    <col min="5646" max="5646" width="51" style="45" bestFit="1" customWidth="1"/>
    <col min="5647" max="5647" width="20" style="45" bestFit="1" customWidth="1"/>
    <col min="5648" max="5648" width="8.140625" style="45" bestFit="1" customWidth="1"/>
    <col min="5649" max="5649" width="7" style="45" customWidth="1"/>
    <col min="5650" max="5651" width="3.85546875" style="45" customWidth="1"/>
    <col min="5652" max="5652" width="6.5703125" style="45" customWidth="1"/>
    <col min="5653" max="5654" width="3.85546875" style="45" customWidth="1"/>
    <col min="5655" max="5656" width="8.5703125" style="45" customWidth="1"/>
    <col min="5657" max="5657" width="5.140625" style="45" customWidth="1"/>
    <col min="5658" max="5658" width="23.85546875" style="45" bestFit="1" customWidth="1"/>
    <col min="5659" max="5659" width="13.85546875" style="45" bestFit="1" customWidth="1"/>
    <col min="5660" max="5664" width="4.140625" style="45" customWidth="1"/>
    <col min="5665" max="5665" width="21.7109375" style="45" customWidth="1"/>
    <col min="5666" max="5666" width="69.85546875" style="45" bestFit="1" customWidth="1"/>
    <col min="5667" max="5667" width="4.140625" style="45" customWidth="1"/>
    <col min="5668" max="5668" width="3.28515625" style="45" bestFit="1" customWidth="1"/>
    <col min="5669" max="5669" width="28.28515625" style="45" customWidth="1"/>
    <col min="5670" max="5670" width="6.42578125" style="45" customWidth="1"/>
    <col min="5671" max="5672" width="10.42578125" style="45" customWidth="1"/>
    <col min="5673" max="5674" width="5.5703125" style="45" customWidth="1"/>
    <col min="5675" max="5677" width="23.5703125" style="45" customWidth="1"/>
    <col min="5678" max="5678" width="6.5703125" style="45" customWidth="1"/>
    <col min="5679" max="5679" width="4.5703125" style="45" customWidth="1"/>
    <col min="5680" max="5680" width="12.5703125" style="45" customWidth="1"/>
    <col min="5681" max="5692" width="11.42578125" style="45" customWidth="1"/>
    <col min="5693" max="5693" width="3" style="45" customWidth="1"/>
    <col min="5694" max="5694" width="19.28515625" style="45" customWidth="1"/>
    <col min="5695" max="5703" width="25.7109375" style="45" customWidth="1"/>
    <col min="5704" max="5888" width="9.140625" style="45"/>
    <col min="5889" max="5889" width="5.42578125" style="45" customWidth="1"/>
    <col min="5890" max="5890" width="7.7109375" style="45" customWidth="1"/>
    <col min="5891" max="5892" width="5.42578125" style="45" customWidth="1"/>
    <col min="5893" max="5893" width="15.28515625" style="45" customWidth="1"/>
    <col min="5894" max="5895" width="7.42578125" style="45" customWidth="1"/>
    <col min="5896" max="5896" width="2.85546875" style="45" customWidth="1"/>
    <col min="5897" max="5897" width="4.7109375" style="45" customWidth="1"/>
    <col min="5898" max="5898" width="3.28515625" style="45" customWidth="1"/>
    <col min="5899" max="5899" width="4.28515625" style="45" customWidth="1"/>
    <col min="5900" max="5900" width="16.140625" style="45" bestFit="1" customWidth="1"/>
    <col min="5901" max="5901" width="3.5703125" style="45" customWidth="1"/>
    <col min="5902" max="5902" width="51" style="45" bestFit="1" customWidth="1"/>
    <col min="5903" max="5903" width="20" style="45" bestFit="1" customWidth="1"/>
    <col min="5904" max="5904" width="8.140625" style="45" bestFit="1" customWidth="1"/>
    <col min="5905" max="5905" width="7" style="45" customWidth="1"/>
    <col min="5906" max="5907" width="3.85546875" style="45" customWidth="1"/>
    <col min="5908" max="5908" width="6.5703125" style="45" customWidth="1"/>
    <col min="5909" max="5910" width="3.85546875" style="45" customWidth="1"/>
    <col min="5911" max="5912" width="8.5703125" style="45" customWidth="1"/>
    <col min="5913" max="5913" width="5.140625" style="45" customWidth="1"/>
    <col min="5914" max="5914" width="23.85546875" style="45" bestFit="1" customWidth="1"/>
    <col min="5915" max="5915" width="13.85546875" style="45" bestFit="1" customWidth="1"/>
    <col min="5916" max="5920" width="4.140625" style="45" customWidth="1"/>
    <col min="5921" max="5921" width="21.7109375" style="45" customWidth="1"/>
    <col min="5922" max="5922" width="69.85546875" style="45" bestFit="1" customWidth="1"/>
    <col min="5923" max="5923" width="4.140625" style="45" customWidth="1"/>
    <col min="5924" max="5924" width="3.28515625" style="45" bestFit="1" customWidth="1"/>
    <col min="5925" max="5925" width="28.28515625" style="45" customWidth="1"/>
    <col min="5926" max="5926" width="6.42578125" style="45" customWidth="1"/>
    <col min="5927" max="5928" width="10.42578125" style="45" customWidth="1"/>
    <col min="5929" max="5930" width="5.5703125" style="45" customWidth="1"/>
    <col min="5931" max="5933" width="23.5703125" style="45" customWidth="1"/>
    <col min="5934" max="5934" width="6.5703125" style="45" customWidth="1"/>
    <col min="5935" max="5935" width="4.5703125" style="45" customWidth="1"/>
    <col min="5936" max="5936" width="12.5703125" style="45" customWidth="1"/>
    <col min="5937" max="5948" width="11.42578125" style="45" customWidth="1"/>
    <col min="5949" max="5949" width="3" style="45" customWidth="1"/>
    <col min="5950" max="5950" width="19.28515625" style="45" customWidth="1"/>
    <col min="5951" max="5959" width="25.7109375" style="45" customWidth="1"/>
    <col min="5960" max="6144" width="9.140625" style="45"/>
    <col min="6145" max="6145" width="5.42578125" style="45" customWidth="1"/>
    <col min="6146" max="6146" width="7.7109375" style="45" customWidth="1"/>
    <col min="6147" max="6148" width="5.42578125" style="45" customWidth="1"/>
    <col min="6149" max="6149" width="15.28515625" style="45" customWidth="1"/>
    <col min="6150" max="6151" width="7.42578125" style="45" customWidth="1"/>
    <col min="6152" max="6152" width="2.85546875" style="45" customWidth="1"/>
    <col min="6153" max="6153" width="4.7109375" style="45" customWidth="1"/>
    <col min="6154" max="6154" width="3.28515625" style="45" customWidth="1"/>
    <col min="6155" max="6155" width="4.28515625" style="45" customWidth="1"/>
    <col min="6156" max="6156" width="16.140625" style="45" bestFit="1" customWidth="1"/>
    <col min="6157" max="6157" width="3.5703125" style="45" customWidth="1"/>
    <col min="6158" max="6158" width="51" style="45" bestFit="1" customWidth="1"/>
    <col min="6159" max="6159" width="20" style="45" bestFit="1" customWidth="1"/>
    <col min="6160" max="6160" width="8.140625" style="45" bestFit="1" customWidth="1"/>
    <col min="6161" max="6161" width="7" style="45" customWidth="1"/>
    <col min="6162" max="6163" width="3.85546875" style="45" customWidth="1"/>
    <col min="6164" max="6164" width="6.5703125" style="45" customWidth="1"/>
    <col min="6165" max="6166" width="3.85546875" style="45" customWidth="1"/>
    <col min="6167" max="6168" width="8.5703125" style="45" customWidth="1"/>
    <col min="6169" max="6169" width="5.140625" style="45" customWidth="1"/>
    <col min="6170" max="6170" width="23.85546875" style="45" bestFit="1" customWidth="1"/>
    <col min="6171" max="6171" width="13.85546875" style="45" bestFit="1" customWidth="1"/>
    <col min="6172" max="6176" width="4.140625" style="45" customWidth="1"/>
    <col min="6177" max="6177" width="21.7109375" style="45" customWidth="1"/>
    <col min="6178" max="6178" width="69.85546875" style="45" bestFit="1" customWidth="1"/>
    <col min="6179" max="6179" width="4.140625" style="45" customWidth="1"/>
    <col min="6180" max="6180" width="3.28515625" style="45" bestFit="1" customWidth="1"/>
    <col min="6181" max="6181" width="28.28515625" style="45" customWidth="1"/>
    <col min="6182" max="6182" width="6.42578125" style="45" customWidth="1"/>
    <col min="6183" max="6184" width="10.42578125" style="45" customWidth="1"/>
    <col min="6185" max="6186" width="5.5703125" style="45" customWidth="1"/>
    <col min="6187" max="6189" width="23.5703125" style="45" customWidth="1"/>
    <col min="6190" max="6190" width="6.5703125" style="45" customWidth="1"/>
    <col min="6191" max="6191" width="4.5703125" style="45" customWidth="1"/>
    <col min="6192" max="6192" width="12.5703125" style="45" customWidth="1"/>
    <col min="6193" max="6204" width="11.42578125" style="45" customWidth="1"/>
    <col min="6205" max="6205" width="3" style="45" customWidth="1"/>
    <col min="6206" max="6206" width="19.28515625" style="45" customWidth="1"/>
    <col min="6207" max="6215" width="25.7109375" style="45" customWidth="1"/>
    <col min="6216" max="6400" width="9.140625" style="45"/>
    <col min="6401" max="6401" width="5.42578125" style="45" customWidth="1"/>
    <col min="6402" max="6402" width="7.7109375" style="45" customWidth="1"/>
    <col min="6403" max="6404" width="5.42578125" style="45" customWidth="1"/>
    <col min="6405" max="6405" width="15.28515625" style="45" customWidth="1"/>
    <col min="6406" max="6407" width="7.42578125" style="45" customWidth="1"/>
    <col min="6408" max="6408" width="2.85546875" style="45" customWidth="1"/>
    <col min="6409" max="6409" width="4.7109375" style="45" customWidth="1"/>
    <col min="6410" max="6410" width="3.28515625" style="45" customWidth="1"/>
    <col min="6411" max="6411" width="4.28515625" style="45" customWidth="1"/>
    <col min="6412" max="6412" width="16.140625" style="45" bestFit="1" customWidth="1"/>
    <col min="6413" max="6413" width="3.5703125" style="45" customWidth="1"/>
    <col min="6414" max="6414" width="51" style="45" bestFit="1" customWidth="1"/>
    <col min="6415" max="6415" width="20" style="45" bestFit="1" customWidth="1"/>
    <col min="6416" max="6416" width="8.140625" style="45" bestFit="1" customWidth="1"/>
    <col min="6417" max="6417" width="7" style="45" customWidth="1"/>
    <col min="6418" max="6419" width="3.85546875" style="45" customWidth="1"/>
    <col min="6420" max="6420" width="6.5703125" style="45" customWidth="1"/>
    <col min="6421" max="6422" width="3.85546875" style="45" customWidth="1"/>
    <col min="6423" max="6424" width="8.5703125" style="45" customWidth="1"/>
    <col min="6425" max="6425" width="5.140625" style="45" customWidth="1"/>
    <col min="6426" max="6426" width="23.85546875" style="45" bestFit="1" customWidth="1"/>
    <col min="6427" max="6427" width="13.85546875" style="45" bestFit="1" customWidth="1"/>
    <col min="6428" max="6432" width="4.140625" style="45" customWidth="1"/>
    <col min="6433" max="6433" width="21.7109375" style="45" customWidth="1"/>
    <col min="6434" max="6434" width="69.85546875" style="45" bestFit="1" customWidth="1"/>
    <col min="6435" max="6435" width="4.140625" style="45" customWidth="1"/>
    <col min="6436" max="6436" width="3.28515625" style="45" bestFit="1" customWidth="1"/>
    <col min="6437" max="6437" width="28.28515625" style="45" customWidth="1"/>
    <col min="6438" max="6438" width="6.42578125" style="45" customWidth="1"/>
    <col min="6439" max="6440" width="10.42578125" style="45" customWidth="1"/>
    <col min="6441" max="6442" width="5.5703125" style="45" customWidth="1"/>
    <col min="6443" max="6445" width="23.5703125" style="45" customWidth="1"/>
    <col min="6446" max="6446" width="6.5703125" style="45" customWidth="1"/>
    <col min="6447" max="6447" width="4.5703125" style="45" customWidth="1"/>
    <col min="6448" max="6448" width="12.5703125" style="45" customWidth="1"/>
    <col min="6449" max="6460" width="11.42578125" style="45" customWidth="1"/>
    <col min="6461" max="6461" width="3" style="45" customWidth="1"/>
    <col min="6462" max="6462" width="19.28515625" style="45" customWidth="1"/>
    <col min="6463" max="6471" width="25.7109375" style="45" customWidth="1"/>
    <col min="6472" max="6656" width="9.140625" style="45"/>
    <col min="6657" max="6657" width="5.42578125" style="45" customWidth="1"/>
    <col min="6658" max="6658" width="7.7109375" style="45" customWidth="1"/>
    <col min="6659" max="6660" width="5.42578125" style="45" customWidth="1"/>
    <col min="6661" max="6661" width="15.28515625" style="45" customWidth="1"/>
    <col min="6662" max="6663" width="7.42578125" style="45" customWidth="1"/>
    <col min="6664" max="6664" width="2.85546875" style="45" customWidth="1"/>
    <col min="6665" max="6665" width="4.7109375" style="45" customWidth="1"/>
    <col min="6666" max="6666" width="3.28515625" style="45" customWidth="1"/>
    <col min="6667" max="6667" width="4.28515625" style="45" customWidth="1"/>
    <col min="6668" max="6668" width="16.140625" style="45" bestFit="1" customWidth="1"/>
    <col min="6669" max="6669" width="3.5703125" style="45" customWidth="1"/>
    <col min="6670" max="6670" width="51" style="45" bestFit="1" customWidth="1"/>
    <col min="6671" max="6671" width="20" style="45" bestFit="1" customWidth="1"/>
    <col min="6672" max="6672" width="8.140625" style="45" bestFit="1" customWidth="1"/>
    <col min="6673" max="6673" width="7" style="45" customWidth="1"/>
    <col min="6674" max="6675" width="3.85546875" style="45" customWidth="1"/>
    <col min="6676" max="6676" width="6.5703125" style="45" customWidth="1"/>
    <col min="6677" max="6678" width="3.85546875" style="45" customWidth="1"/>
    <col min="6679" max="6680" width="8.5703125" style="45" customWidth="1"/>
    <col min="6681" max="6681" width="5.140625" style="45" customWidth="1"/>
    <col min="6682" max="6682" width="23.85546875" style="45" bestFit="1" customWidth="1"/>
    <col min="6683" max="6683" width="13.85546875" style="45" bestFit="1" customWidth="1"/>
    <col min="6684" max="6688" width="4.140625" style="45" customWidth="1"/>
    <col min="6689" max="6689" width="21.7109375" style="45" customWidth="1"/>
    <col min="6690" max="6690" width="69.85546875" style="45" bestFit="1" customWidth="1"/>
    <col min="6691" max="6691" width="4.140625" style="45" customWidth="1"/>
    <col min="6692" max="6692" width="3.28515625" style="45" bestFit="1" customWidth="1"/>
    <col min="6693" max="6693" width="28.28515625" style="45" customWidth="1"/>
    <col min="6694" max="6694" width="6.42578125" style="45" customWidth="1"/>
    <col min="6695" max="6696" width="10.42578125" style="45" customWidth="1"/>
    <col min="6697" max="6698" width="5.5703125" style="45" customWidth="1"/>
    <col min="6699" max="6701" width="23.5703125" style="45" customWidth="1"/>
    <col min="6702" max="6702" width="6.5703125" style="45" customWidth="1"/>
    <col min="6703" max="6703" width="4.5703125" style="45" customWidth="1"/>
    <col min="6704" max="6704" width="12.5703125" style="45" customWidth="1"/>
    <col min="6705" max="6716" width="11.42578125" style="45" customWidth="1"/>
    <col min="6717" max="6717" width="3" style="45" customWidth="1"/>
    <col min="6718" max="6718" width="19.28515625" style="45" customWidth="1"/>
    <col min="6719" max="6727" width="25.7109375" style="45" customWidth="1"/>
    <col min="6728" max="6912" width="9.140625" style="45"/>
    <col min="6913" max="6913" width="5.42578125" style="45" customWidth="1"/>
    <col min="6914" max="6914" width="7.7109375" style="45" customWidth="1"/>
    <col min="6915" max="6916" width="5.42578125" style="45" customWidth="1"/>
    <col min="6917" max="6917" width="15.28515625" style="45" customWidth="1"/>
    <col min="6918" max="6919" width="7.42578125" style="45" customWidth="1"/>
    <col min="6920" max="6920" width="2.85546875" style="45" customWidth="1"/>
    <col min="6921" max="6921" width="4.7109375" style="45" customWidth="1"/>
    <col min="6922" max="6922" width="3.28515625" style="45" customWidth="1"/>
    <col min="6923" max="6923" width="4.28515625" style="45" customWidth="1"/>
    <col min="6924" max="6924" width="16.140625" style="45" bestFit="1" customWidth="1"/>
    <col min="6925" max="6925" width="3.5703125" style="45" customWidth="1"/>
    <col min="6926" max="6926" width="51" style="45" bestFit="1" customWidth="1"/>
    <col min="6927" max="6927" width="20" style="45" bestFit="1" customWidth="1"/>
    <col min="6928" max="6928" width="8.140625" style="45" bestFit="1" customWidth="1"/>
    <col min="6929" max="6929" width="7" style="45" customWidth="1"/>
    <col min="6930" max="6931" width="3.85546875" style="45" customWidth="1"/>
    <col min="6932" max="6932" width="6.5703125" style="45" customWidth="1"/>
    <col min="6933" max="6934" width="3.85546875" style="45" customWidth="1"/>
    <col min="6935" max="6936" width="8.5703125" style="45" customWidth="1"/>
    <col min="6937" max="6937" width="5.140625" style="45" customWidth="1"/>
    <col min="6938" max="6938" width="23.85546875" style="45" bestFit="1" customWidth="1"/>
    <col min="6939" max="6939" width="13.85546875" style="45" bestFit="1" customWidth="1"/>
    <col min="6940" max="6944" width="4.140625" style="45" customWidth="1"/>
    <col min="6945" max="6945" width="21.7109375" style="45" customWidth="1"/>
    <col min="6946" max="6946" width="69.85546875" style="45" bestFit="1" customWidth="1"/>
    <col min="6947" max="6947" width="4.140625" style="45" customWidth="1"/>
    <col min="6948" max="6948" width="3.28515625" style="45" bestFit="1" customWidth="1"/>
    <col min="6949" max="6949" width="28.28515625" style="45" customWidth="1"/>
    <col min="6950" max="6950" width="6.42578125" style="45" customWidth="1"/>
    <col min="6951" max="6952" width="10.42578125" style="45" customWidth="1"/>
    <col min="6953" max="6954" width="5.5703125" style="45" customWidth="1"/>
    <col min="6955" max="6957" width="23.5703125" style="45" customWidth="1"/>
    <col min="6958" max="6958" width="6.5703125" style="45" customWidth="1"/>
    <col min="6959" max="6959" width="4.5703125" style="45" customWidth="1"/>
    <col min="6960" max="6960" width="12.5703125" style="45" customWidth="1"/>
    <col min="6961" max="6972" width="11.42578125" style="45" customWidth="1"/>
    <col min="6973" max="6973" width="3" style="45" customWidth="1"/>
    <col min="6974" max="6974" width="19.28515625" style="45" customWidth="1"/>
    <col min="6975" max="6983" width="25.7109375" style="45" customWidth="1"/>
    <col min="6984" max="7168" width="9.140625" style="45"/>
    <col min="7169" max="7169" width="5.42578125" style="45" customWidth="1"/>
    <col min="7170" max="7170" width="7.7109375" style="45" customWidth="1"/>
    <col min="7171" max="7172" width="5.42578125" style="45" customWidth="1"/>
    <col min="7173" max="7173" width="15.28515625" style="45" customWidth="1"/>
    <col min="7174" max="7175" width="7.42578125" style="45" customWidth="1"/>
    <col min="7176" max="7176" width="2.85546875" style="45" customWidth="1"/>
    <col min="7177" max="7177" width="4.7109375" style="45" customWidth="1"/>
    <col min="7178" max="7178" width="3.28515625" style="45" customWidth="1"/>
    <col min="7179" max="7179" width="4.28515625" style="45" customWidth="1"/>
    <col min="7180" max="7180" width="16.140625" style="45" bestFit="1" customWidth="1"/>
    <col min="7181" max="7181" width="3.5703125" style="45" customWidth="1"/>
    <col min="7182" max="7182" width="51" style="45" bestFit="1" customWidth="1"/>
    <col min="7183" max="7183" width="20" style="45" bestFit="1" customWidth="1"/>
    <col min="7184" max="7184" width="8.140625" style="45" bestFit="1" customWidth="1"/>
    <col min="7185" max="7185" width="7" style="45" customWidth="1"/>
    <col min="7186" max="7187" width="3.85546875" style="45" customWidth="1"/>
    <col min="7188" max="7188" width="6.5703125" style="45" customWidth="1"/>
    <col min="7189" max="7190" width="3.85546875" style="45" customWidth="1"/>
    <col min="7191" max="7192" width="8.5703125" style="45" customWidth="1"/>
    <col min="7193" max="7193" width="5.140625" style="45" customWidth="1"/>
    <col min="7194" max="7194" width="23.85546875" style="45" bestFit="1" customWidth="1"/>
    <col min="7195" max="7195" width="13.85546875" style="45" bestFit="1" customWidth="1"/>
    <col min="7196" max="7200" width="4.140625" style="45" customWidth="1"/>
    <col min="7201" max="7201" width="21.7109375" style="45" customWidth="1"/>
    <col min="7202" max="7202" width="69.85546875" style="45" bestFit="1" customWidth="1"/>
    <col min="7203" max="7203" width="4.140625" style="45" customWidth="1"/>
    <col min="7204" max="7204" width="3.28515625" style="45" bestFit="1" customWidth="1"/>
    <col min="7205" max="7205" width="28.28515625" style="45" customWidth="1"/>
    <col min="7206" max="7206" width="6.42578125" style="45" customWidth="1"/>
    <col min="7207" max="7208" width="10.42578125" style="45" customWidth="1"/>
    <col min="7209" max="7210" width="5.5703125" style="45" customWidth="1"/>
    <col min="7211" max="7213" width="23.5703125" style="45" customWidth="1"/>
    <col min="7214" max="7214" width="6.5703125" style="45" customWidth="1"/>
    <col min="7215" max="7215" width="4.5703125" style="45" customWidth="1"/>
    <col min="7216" max="7216" width="12.5703125" style="45" customWidth="1"/>
    <col min="7217" max="7228" width="11.42578125" style="45" customWidth="1"/>
    <col min="7229" max="7229" width="3" style="45" customWidth="1"/>
    <col min="7230" max="7230" width="19.28515625" style="45" customWidth="1"/>
    <col min="7231" max="7239" width="25.7109375" style="45" customWidth="1"/>
    <col min="7240" max="7424" width="9.140625" style="45"/>
    <col min="7425" max="7425" width="5.42578125" style="45" customWidth="1"/>
    <col min="7426" max="7426" width="7.7109375" style="45" customWidth="1"/>
    <col min="7427" max="7428" width="5.42578125" style="45" customWidth="1"/>
    <col min="7429" max="7429" width="15.28515625" style="45" customWidth="1"/>
    <col min="7430" max="7431" width="7.42578125" style="45" customWidth="1"/>
    <col min="7432" max="7432" width="2.85546875" style="45" customWidth="1"/>
    <col min="7433" max="7433" width="4.7109375" style="45" customWidth="1"/>
    <col min="7434" max="7434" width="3.28515625" style="45" customWidth="1"/>
    <col min="7435" max="7435" width="4.28515625" style="45" customWidth="1"/>
    <col min="7436" max="7436" width="16.140625" style="45" bestFit="1" customWidth="1"/>
    <col min="7437" max="7437" width="3.5703125" style="45" customWidth="1"/>
    <col min="7438" max="7438" width="51" style="45" bestFit="1" customWidth="1"/>
    <col min="7439" max="7439" width="20" style="45" bestFit="1" customWidth="1"/>
    <col min="7440" max="7440" width="8.140625" style="45" bestFit="1" customWidth="1"/>
    <col min="7441" max="7441" width="7" style="45" customWidth="1"/>
    <col min="7442" max="7443" width="3.85546875" style="45" customWidth="1"/>
    <col min="7444" max="7444" width="6.5703125" style="45" customWidth="1"/>
    <col min="7445" max="7446" width="3.85546875" style="45" customWidth="1"/>
    <col min="7447" max="7448" width="8.5703125" style="45" customWidth="1"/>
    <col min="7449" max="7449" width="5.140625" style="45" customWidth="1"/>
    <col min="7450" max="7450" width="23.85546875" style="45" bestFit="1" customWidth="1"/>
    <col min="7451" max="7451" width="13.85546875" style="45" bestFit="1" customWidth="1"/>
    <col min="7452" max="7456" width="4.140625" style="45" customWidth="1"/>
    <col min="7457" max="7457" width="21.7109375" style="45" customWidth="1"/>
    <col min="7458" max="7458" width="69.85546875" style="45" bestFit="1" customWidth="1"/>
    <col min="7459" max="7459" width="4.140625" style="45" customWidth="1"/>
    <col min="7460" max="7460" width="3.28515625" style="45" bestFit="1" customWidth="1"/>
    <col min="7461" max="7461" width="28.28515625" style="45" customWidth="1"/>
    <col min="7462" max="7462" width="6.42578125" style="45" customWidth="1"/>
    <col min="7463" max="7464" width="10.42578125" style="45" customWidth="1"/>
    <col min="7465" max="7466" width="5.5703125" style="45" customWidth="1"/>
    <col min="7467" max="7469" width="23.5703125" style="45" customWidth="1"/>
    <col min="7470" max="7470" width="6.5703125" style="45" customWidth="1"/>
    <col min="7471" max="7471" width="4.5703125" style="45" customWidth="1"/>
    <col min="7472" max="7472" width="12.5703125" style="45" customWidth="1"/>
    <col min="7473" max="7484" width="11.42578125" style="45" customWidth="1"/>
    <col min="7485" max="7485" width="3" style="45" customWidth="1"/>
    <col min="7486" max="7486" width="19.28515625" style="45" customWidth="1"/>
    <col min="7487" max="7495" width="25.7109375" style="45" customWidth="1"/>
    <col min="7496" max="7680" width="9.140625" style="45"/>
    <col min="7681" max="7681" width="5.42578125" style="45" customWidth="1"/>
    <col min="7682" max="7682" width="7.7109375" style="45" customWidth="1"/>
    <col min="7683" max="7684" width="5.42578125" style="45" customWidth="1"/>
    <col min="7685" max="7685" width="15.28515625" style="45" customWidth="1"/>
    <col min="7686" max="7687" width="7.42578125" style="45" customWidth="1"/>
    <col min="7688" max="7688" width="2.85546875" style="45" customWidth="1"/>
    <col min="7689" max="7689" width="4.7109375" style="45" customWidth="1"/>
    <col min="7690" max="7690" width="3.28515625" style="45" customWidth="1"/>
    <col min="7691" max="7691" width="4.28515625" style="45" customWidth="1"/>
    <col min="7692" max="7692" width="16.140625" style="45" bestFit="1" customWidth="1"/>
    <col min="7693" max="7693" width="3.5703125" style="45" customWidth="1"/>
    <col min="7694" max="7694" width="51" style="45" bestFit="1" customWidth="1"/>
    <col min="7695" max="7695" width="20" style="45" bestFit="1" customWidth="1"/>
    <col min="7696" max="7696" width="8.140625" style="45" bestFit="1" customWidth="1"/>
    <col min="7697" max="7697" width="7" style="45" customWidth="1"/>
    <col min="7698" max="7699" width="3.85546875" style="45" customWidth="1"/>
    <col min="7700" max="7700" width="6.5703125" style="45" customWidth="1"/>
    <col min="7701" max="7702" width="3.85546875" style="45" customWidth="1"/>
    <col min="7703" max="7704" width="8.5703125" style="45" customWidth="1"/>
    <col min="7705" max="7705" width="5.140625" style="45" customWidth="1"/>
    <col min="7706" max="7706" width="23.85546875" style="45" bestFit="1" customWidth="1"/>
    <col min="7707" max="7707" width="13.85546875" style="45" bestFit="1" customWidth="1"/>
    <col min="7708" max="7712" width="4.140625" style="45" customWidth="1"/>
    <col min="7713" max="7713" width="21.7109375" style="45" customWidth="1"/>
    <col min="7714" max="7714" width="69.85546875" style="45" bestFit="1" customWidth="1"/>
    <col min="7715" max="7715" width="4.140625" style="45" customWidth="1"/>
    <col min="7716" max="7716" width="3.28515625" style="45" bestFit="1" customWidth="1"/>
    <col min="7717" max="7717" width="28.28515625" style="45" customWidth="1"/>
    <col min="7718" max="7718" width="6.42578125" style="45" customWidth="1"/>
    <col min="7719" max="7720" width="10.42578125" style="45" customWidth="1"/>
    <col min="7721" max="7722" width="5.5703125" style="45" customWidth="1"/>
    <col min="7723" max="7725" width="23.5703125" style="45" customWidth="1"/>
    <col min="7726" max="7726" width="6.5703125" style="45" customWidth="1"/>
    <col min="7727" max="7727" width="4.5703125" style="45" customWidth="1"/>
    <col min="7728" max="7728" width="12.5703125" style="45" customWidth="1"/>
    <col min="7729" max="7740" width="11.42578125" style="45" customWidth="1"/>
    <col min="7741" max="7741" width="3" style="45" customWidth="1"/>
    <col min="7742" max="7742" width="19.28515625" style="45" customWidth="1"/>
    <col min="7743" max="7751" width="25.7109375" style="45" customWidth="1"/>
    <col min="7752" max="7936" width="9.140625" style="45"/>
    <col min="7937" max="7937" width="5.42578125" style="45" customWidth="1"/>
    <col min="7938" max="7938" width="7.7109375" style="45" customWidth="1"/>
    <col min="7939" max="7940" width="5.42578125" style="45" customWidth="1"/>
    <col min="7941" max="7941" width="15.28515625" style="45" customWidth="1"/>
    <col min="7942" max="7943" width="7.42578125" style="45" customWidth="1"/>
    <col min="7944" max="7944" width="2.85546875" style="45" customWidth="1"/>
    <col min="7945" max="7945" width="4.7109375" style="45" customWidth="1"/>
    <col min="7946" max="7946" width="3.28515625" style="45" customWidth="1"/>
    <col min="7947" max="7947" width="4.28515625" style="45" customWidth="1"/>
    <col min="7948" max="7948" width="16.140625" style="45" bestFit="1" customWidth="1"/>
    <col min="7949" max="7949" width="3.5703125" style="45" customWidth="1"/>
    <col min="7950" max="7950" width="51" style="45" bestFit="1" customWidth="1"/>
    <col min="7951" max="7951" width="20" style="45" bestFit="1" customWidth="1"/>
    <col min="7952" max="7952" width="8.140625" style="45" bestFit="1" customWidth="1"/>
    <col min="7953" max="7953" width="7" style="45" customWidth="1"/>
    <col min="7954" max="7955" width="3.85546875" style="45" customWidth="1"/>
    <col min="7956" max="7956" width="6.5703125" style="45" customWidth="1"/>
    <col min="7957" max="7958" width="3.85546875" style="45" customWidth="1"/>
    <col min="7959" max="7960" width="8.5703125" style="45" customWidth="1"/>
    <col min="7961" max="7961" width="5.140625" style="45" customWidth="1"/>
    <col min="7962" max="7962" width="23.85546875" style="45" bestFit="1" customWidth="1"/>
    <col min="7963" max="7963" width="13.85546875" style="45" bestFit="1" customWidth="1"/>
    <col min="7964" max="7968" width="4.140625" style="45" customWidth="1"/>
    <col min="7969" max="7969" width="21.7109375" style="45" customWidth="1"/>
    <col min="7970" max="7970" width="69.85546875" style="45" bestFit="1" customWidth="1"/>
    <col min="7971" max="7971" width="4.140625" style="45" customWidth="1"/>
    <col min="7972" max="7972" width="3.28515625" style="45" bestFit="1" customWidth="1"/>
    <col min="7973" max="7973" width="28.28515625" style="45" customWidth="1"/>
    <col min="7974" max="7974" width="6.42578125" style="45" customWidth="1"/>
    <col min="7975" max="7976" width="10.42578125" style="45" customWidth="1"/>
    <col min="7977" max="7978" width="5.5703125" style="45" customWidth="1"/>
    <col min="7979" max="7981" width="23.5703125" style="45" customWidth="1"/>
    <col min="7982" max="7982" width="6.5703125" style="45" customWidth="1"/>
    <col min="7983" max="7983" width="4.5703125" style="45" customWidth="1"/>
    <col min="7984" max="7984" width="12.5703125" style="45" customWidth="1"/>
    <col min="7985" max="7996" width="11.42578125" style="45" customWidth="1"/>
    <col min="7997" max="7997" width="3" style="45" customWidth="1"/>
    <col min="7998" max="7998" width="19.28515625" style="45" customWidth="1"/>
    <col min="7999" max="8007" width="25.7109375" style="45" customWidth="1"/>
    <col min="8008" max="8192" width="9.140625" style="45"/>
    <col min="8193" max="8193" width="5.42578125" style="45" customWidth="1"/>
    <col min="8194" max="8194" width="7.7109375" style="45" customWidth="1"/>
    <col min="8195" max="8196" width="5.42578125" style="45" customWidth="1"/>
    <col min="8197" max="8197" width="15.28515625" style="45" customWidth="1"/>
    <col min="8198" max="8199" width="7.42578125" style="45" customWidth="1"/>
    <col min="8200" max="8200" width="2.85546875" style="45" customWidth="1"/>
    <col min="8201" max="8201" width="4.7109375" style="45" customWidth="1"/>
    <col min="8202" max="8202" width="3.28515625" style="45" customWidth="1"/>
    <col min="8203" max="8203" width="4.28515625" style="45" customWidth="1"/>
    <col min="8204" max="8204" width="16.140625" style="45" bestFit="1" customWidth="1"/>
    <col min="8205" max="8205" width="3.5703125" style="45" customWidth="1"/>
    <col min="8206" max="8206" width="51" style="45" bestFit="1" customWidth="1"/>
    <col min="8207" max="8207" width="20" style="45" bestFit="1" customWidth="1"/>
    <col min="8208" max="8208" width="8.140625" style="45" bestFit="1" customWidth="1"/>
    <col min="8209" max="8209" width="7" style="45" customWidth="1"/>
    <col min="8210" max="8211" width="3.85546875" style="45" customWidth="1"/>
    <col min="8212" max="8212" width="6.5703125" style="45" customWidth="1"/>
    <col min="8213" max="8214" width="3.85546875" style="45" customWidth="1"/>
    <col min="8215" max="8216" width="8.5703125" style="45" customWidth="1"/>
    <col min="8217" max="8217" width="5.140625" style="45" customWidth="1"/>
    <col min="8218" max="8218" width="23.85546875" style="45" bestFit="1" customWidth="1"/>
    <col min="8219" max="8219" width="13.85546875" style="45" bestFit="1" customWidth="1"/>
    <col min="8220" max="8224" width="4.140625" style="45" customWidth="1"/>
    <col min="8225" max="8225" width="21.7109375" style="45" customWidth="1"/>
    <col min="8226" max="8226" width="69.85546875" style="45" bestFit="1" customWidth="1"/>
    <col min="8227" max="8227" width="4.140625" style="45" customWidth="1"/>
    <col min="8228" max="8228" width="3.28515625" style="45" bestFit="1" customWidth="1"/>
    <col min="8229" max="8229" width="28.28515625" style="45" customWidth="1"/>
    <col min="8230" max="8230" width="6.42578125" style="45" customWidth="1"/>
    <col min="8231" max="8232" width="10.42578125" style="45" customWidth="1"/>
    <col min="8233" max="8234" width="5.5703125" style="45" customWidth="1"/>
    <col min="8235" max="8237" width="23.5703125" style="45" customWidth="1"/>
    <col min="8238" max="8238" width="6.5703125" style="45" customWidth="1"/>
    <col min="8239" max="8239" width="4.5703125" style="45" customWidth="1"/>
    <col min="8240" max="8240" width="12.5703125" style="45" customWidth="1"/>
    <col min="8241" max="8252" width="11.42578125" style="45" customWidth="1"/>
    <col min="8253" max="8253" width="3" style="45" customWidth="1"/>
    <col min="8254" max="8254" width="19.28515625" style="45" customWidth="1"/>
    <col min="8255" max="8263" width="25.7109375" style="45" customWidth="1"/>
    <col min="8264" max="8448" width="9.140625" style="45"/>
    <col min="8449" max="8449" width="5.42578125" style="45" customWidth="1"/>
    <col min="8450" max="8450" width="7.7109375" style="45" customWidth="1"/>
    <col min="8451" max="8452" width="5.42578125" style="45" customWidth="1"/>
    <col min="8453" max="8453" width="15.28515625" style="45" customWidth="1"/>
    <col min="8454" max="8455" width="7.42578125" style="45" customWidth="1"/>
    <col min="8456" max="8456" width="2.85546875" style="45" customWidth="1"/>
    <col min="8457" max="8457" width="4.7109375" style="45" customWidth="1"/>
    <col min="8458" max="8458" width="3.28515625" style="45" customWidth="1"/>
    <col min="8459" max="8459" width="4.28515625" style="45" customWidth="1"/>
    <col min="8460" max="8460" width="16.140625" style="45" bestFit="1" customWidth="1"/>
    <col min="8461" max="8461" width="3.5703125" style="45" customWidth="1"/>
    <col min="8462" max="8462" width="51" style="45" bestFit="1" customWidth="1"/>
    <col min="8463" max="8463" width="20" style="45" bestFit="1" customWidth="1"/>
    <col min="8464" max="8464" width="8.140625" style="45" bestFit="1" customWidth="1"/>
    <col min="8465" max="8465" width="7" style="45" customWidth="1"/>
    <col min="8466" max="8467" width="3.85546875" style="45" customWidth="1"/>
    <col min="8468" max="8468" width="6.5703125" style="45" customWidth="1"/>
    <col min="8469" max="8470" width="3.85546875" style="45" customWidth="1"/>
    <col min="8471" max="8472" width="8.5703125" style="45" customWidth="1"/>
    <col min="8473" max="8473" width="5.140625" style="45" customWidth="1"/>
    <col min="8474" max="8474" width="23.85546875" style="45" bestFit="1" customWidth="1"/>
    <col min="8475" max="8475" width="13.85546875" style="45" bestFit="1" customWidth="1"/>
    <col min="8476" max="8480" width="4.140625" style="45" customWidth="1"/>
    <col min="8481" max="8481" width="21.7109375" style="45" customWidth="1"/>
    <col min="8482" max="8482" width="69.85546875" style="45" bestFit="1" customWidth="1"/>
    <col min="8483" max="8483" width="4.140625" style="45" customWidth="1"/>
    <col min="8484" max="8484" width="3.28515625" style="45" bestFit="1" customWidth="1"/>
    <col min="8485" max="8485" width="28.28515625" style="45" customWidth="1"/>
    <col min="8486" max="8486" width="6.42578125" style="45" customWidth="1"/>
    <col min="8487" max="8488" width="10.42578125" style="45" customWidth="1"/>
    <col min="8489" max="8490" width="5.5703125" style="45" customWidth="1"/>
    <col min="8491" max="8493" width="23.5703125" style="45" customWidth="1"/>
    <col min="8494" max="8494" width="6.5703125" style="45" customWidth="1"/>
    <col min="8495" max="8495" width="4.5703125" style="45" customWidth="1"/>
    <col min="8496" max="8496" width="12.5703125" style="45" customWidth="1"/>
    <col min="8497" max="8508" width="11.42578125" style="45" customWidth="1"/>
    <col min="8509" max="8509" width="3" style="45" customWidth="1"/>
    <col min="8510" max="8510" width="19.28515625" style="45" customWidth="1"/>
    <col min="8511" max="8519" width="25.7109375" style="45" customWidth="1"/>
    <col min="8520" max="8704" width="9.140625" style="45"/>
    <col min="8705" max="8705" width="5.42578125" style="45" customWidth="1"/>
    <col min="8706" max="8706" width="7.7109375" style="45" customWidth="1"/>
    <col min="8707" max="8708" width="5.42578125" style="45" customWidth="1"/>
    <col min="8709" max="8709" width="15.28515625" style="45" customWidth="1"/>
    <col min="8710" max="8711" width="7.42578125" style="45" customWidth="1"/>
    <col min="8712" max="8712" width="2.85546875" style="45" customWidth="1"/>
    <col min="8713" max="8713" width="4.7109375" style="45" customWidth="1"/>
    <col min="8714" max="8714" width="3.28515625" style="45" customWidth="1"/>
    <col min="8715" max="8715" width="4.28515625" style="45" customWidth="1"/>
    <col min="8716" max="8716" width="16.140625" style="45" bestFit="1" customWidth="1"/>
    <col min="8717" max="8717" width="3.5703125" style="45" customWidth="1"/>
    <col min="8718" max="8718" width="51" style="45" bestFit="1" customWidth="1"/>
    <col min="8719" max="8719" width="20" style="45" bestFit="1" customWidth="1"/>
    <col min="8720" max="8720" width="8.140625" style="45" bestFit="1" customWidth="1"/>
    <col min="8721" max="8721" width="7" style="45" customWidth="1"/>
    <col min="8722" max="8723" width="3.85546875" style="45" customWidth="1"/>
    <col min="8724" max="8724" width="6.5703125" style="45" customWidth="1"/>
    <col min="8725" max="8726" width="3.85546875" style="45" customWidth="1"/>
    <col min="8727" max="8728" width="8.5703125" style="45" customWidth="1"/>
    <col min="8729" max="8729" width="5.140625" style="45" customWidth="1"/>
    <col min="8730" max="8730" width="23.85546875" style="45" bestFit="1" customWidth="1"/>
    <col min="8731" max="8731" width="13.85546875" style="45" bestFit="1" customWidth="1"/>
    <col min="8732" max="8736" width="4.140625" style="45" customWidth="1"/>
    <col min="8737" max="8737" width="21.7109375" style="45" customWidth="1"/>
    <col min="8738" max="8738" width="69.85546875" style="45" bestFit="1" customWidth="1"/>
    <col min="8739" max="8739" width="4.140625" style="45" customWidth="1"/>
    <col min="8740" max="8740" width="3.28515625" style="45" bestFit="1" customWidth="1"/>
    <col min="8741" max="8741" width="28.28515625" style="45" customWidth="1"/>
    <col min="8742" max="8742" width="6.42578125" style="45" customWidth="1"/>
    <col min="8743" max="8744" width="10.42578125" style="45" customWidth="1"/>
    <col min="8745" max="8746" width="5.5703125" style="45" customWidth="1"/>
    <col min="8747" max="8749" width="23.5703125" style="45" customWidth="1"/>
    <col min="8750" max="8750" width="6.5703125" style="45" customWidth="1"/>
    <col min="8751" max="8751" width="4.5703125" style="45" customWidth="1"/>
    <col min="8752" max="8752" width="12.5703125" style="45" customWidth="1"/>
    <col min="8753" max="8764" width="11.42578125" style="45" customWidth="1"/>
    <col min="8765" max="8765" width="3" style="45" customWidth="1"/>
    <col min="8766" max="8766" width="19.28515625" style="45" customWidth="1"/>
    <col min="8767" max="8775" width="25.7109375" style="45" customWidth="1"/>
    <col min="8776" max="8960" width="9.140625" style="45"/>
    <col min="8961" max="8961" width="5.42578125" style="45" customWidth="1"/>
    <col min="8962" max="8962" width="7.7109375" style="45" customWidth="1"/>
    <col min="8963" max="8964" width="5.42578125" style="45" customWidth="1"/>
    <col min="8965" max="8965" width="15.28515625" style="45" customWidth="1"/>
    <col min="8966" max="8967" width="7.42578125" style="45" customWidth="1"/>
    <col min="8968" max="8968" width="2.85546875" style="45" customWidth="1"/>
    <col min="8969" max="8969" width="4.7109375" style="45" customWidth="1"/>
    <col min="8970" max="8970" width="3.28515625" style="45" customWidth="1"/>
    <col min="8971" max="8971" width="4.28515625" style="45" customWidth="1"/>
    <col min="8972" max="8972" width="16.140625" style="45" bestFit="1" customWidth="1"/>
    <col min="8973" max="8973" width="3.5703125" style="45" customWidth="1"/>
    <col min="8974" max="8974" width="51" style="45" bestFit="1" customWidth="1"/>
    <col min="8975" max="8975" width="20" style="45" bestFit="1" customWidth="1"/>
    <col min="8976" max="8976" width="8.140625" style="45" bestFit="1" customWidth="1"/>
    <col min="8977" max="8977" width="7" style="45" customWidth="1"/>
    <col min="8978" max="8979" width="3.85546875" style="45" customWidth="1"/>
    <col min="8980" max="8980" width="6.5703125" style="45" customWidth="1"/>
    <col min="8981" max="8982" width="3.85546875" style="45" customWidth="1"/>
    <col min="8983" max="8984" width="8.5703125" style="45" customWidth="1"/>
    <col min="8985" max="8985" width="5.140625" style="45" customWidth="1"/>
    <col min="8986" max="8986" width="23.85546875" style="45" bestFit="1" customWidth="1"/>
    <col min="8987" max="8987" width="13.85546875" style="45" bestFit="1" customWidth="1"/>
    <col min="8988" max="8992" width="4.140625" style="45" customWidth="1"/>
    <col min="8993" max="8993" width="21.7109375" style="45" customWidth="1"/>
    <col min="8994" max="8994" width="69.85546875" style="45" bestFit="1" customWidth="1"/>
    <col min="8995" max="8995" width="4.140625" style="45" customWidth="1"/>
    <col min="8996" max="8996" width="3.28515625" style="45" bestFit="1" customWidth="1"/>
    <col min="8997" max="8997" width="28.28515625" style="45" customWidth="1"/>
    <col min="8998" max="8998" width="6.42578125" style="45" customWidth="1"/>
    <col min="8999" max="9000" width="10.42578125" style="45" customWidth="1"/>
    <col min="9001" max="9002" width="5.5703125" style="45" customWidth="1"/>
    <col min="9003" max="9005" width="23.5703125" style="45" customWidth="1"/>
    <col min="9006" max="9006" width="6.5703125" style="45" customWidth="1"/>
    <col min="9007" max="9007" width="4.5703125" style="45" customWidth="1"/>
    <col min="9008" max="9008" width="12.5703125" style="45" customWidth="1"/>
    <col min="9009" max="9020" width="11.42578125" style="45" customWidth="1"/>
    <col min="9021" max="9021" width="3" style="45" customWidth="1"/>
    <col min="9022" max="9022" width="19.28515625" style="45" customWidth="1"/>
    <col min="9023" max="9031" width="25.7109375" style="45" customWidth="1"/>
    <col min="9032" max="9216" width="9.140625" style="45"/>
    <col min="9217" max="9217" width="5.42578125" style="45" customWidth="1"/>
    <col min="9218" max="9218" width="7.7109375" style="45" customWidth="1"/>
    <col min="9219" max="9220" width="5.42578125" style="45" customWidth="1"/>
    <col min="9221" max="9221" width="15.28515625" style="45" customWidth="1"/>
    <col min="9222" max="9223" width="7.42578125" style="45" customWidth="1"/>
    <col min="9224" max="9224" width="2.85546875" style="45" customWidth="1"/>
    <col min="9225" max="9225" width="4.7109375" style="45" customWidth="1"/>
    <col min="9226" max="9226" width="3.28515625" style="45" customWidth="1"/>
    <col min="9227" max="9227" width="4.28515625" style="45" customWidth="1"/>
    <col min="9228" max="9228" width="16.140625" style="45" bestFit="1" customWidth="1"/>
    <col min="9229" max="9229" width="3.5703125" style="45" customWidth="1"/>
    <col min="9230" max="9230" width="51" style="45" bestFit="1" customWidth="1"/>
    <col min="9231" max="9231" width="20" style="45" bestFit="1" customWidth="1"/>
    <col min="9232" max="9232" width="8.140625" style="45" bestFit="1" customWidth="1"/>
    <col min="9233" max="9233" width="7" style="45" customWidth="1"/>
    <col min="9234" max="9235" width="3.85546875" style="45" customWidth="1"/>
    <col min="9236" max="9236" width="6.5703125" style="45" customWidth="1"/>
    <col min="9237" max="9238" width="3.85546875" style="45" customWidth="1"/>
    <col min="9239" max="9240" width="8.5703125" style="45" customWidth="1"/>
    <col min="9241" max="9241" width="5.140625" style="45" customWidth="1"/>
    <col min="9242" max="9242" width="23.85546875" style="45" bestFit="1" customWidth="1"/>
    <col min="9243" max="9243" width="13.85546875" style="45" bestFit="1" customWidth="1"/>
    <col min="9244" max="9248" width="4.140625" style="45" customWidth="1"/>
    <col min="9249" max="9249" width="21.7109375" style="45" customWidth="1"/>
    <col min="9250" max="9250" width="69.85546875" style="45" bestFit="1" customWidth="1"/>
    <col min="9251" max="9251" width="4.140625" style="45" customWidth="1"/>
    <col min="9252" max="9252" width="3.28515625" style="45" bestFit="1" customWidth="1"/>
    <col min="9253" max="9253" width="28.28515625" style="45" customWidth="1"/>
    <col min="9254" max="9254" width="6.42578125" style="45" customWidth="1"/>
    <col min="9255" max="9256" width="10.42578125" style="45" customWidth="1"/>
    <col min="9257" max="9258" width="5.5703125" style="45" customWidth="1"/>
    <col min="9259" max="9261" width="23.5703125" style="45" customWidth="1"/>
    <col min="9262" max="9262" width="6.5703125" style="45" customWidth="1"/>
    <col min="9263" max="9263" width="4.5703125" style="45" customWidth="1"/>
    <col min="9264" max="9264" width="12.5703125" style="45" customWidth="1"/>
    <col min="9265" max="9276" width="11.42578125" style="45" customWidth="1"/>
    <col min="9277" max="9277" width="3" style="45" customWidth="1"/>
    <col min="9278" max="9278" width="19.28515625" style="45" customWidth="1"/>
    <col min="9279" max="9287" width="25.7109375" style="45" customWidth="1"/>
    <col min="9288" max="9472" width="9.140625" style="45"/>
    <col min="9473" max="9473" width="5.42578125" style="45" customWidth="1"/>
    <col min="9474" max="9474" width="7.7109375" style="45" customWidth="1"/>
    <col min="9475" max="9476" width="5.42578125" style="45" customWidth="1"/>
    <col min="9477" max="9477" width="15.28515625" style="45" customWidth="1"/>
    <col min="9478" max="9479" width="7.42578125" style="45" customWidth="1"/>
    <col min="9480" max="9480" width="2.85546875" style="45" customWidth="1"/>
    <col min="9481" max="9481" width="4.7109375" style="45" customWidth="1"/>
    <col min="9482" max="9482" width="3.28515625" style="45" customWidth="1"/>
    <col min="9483" max="9483" width="4.28515625" style="45" customWidth="1"/>
    <col min="9484" max="9484" width="16.140625" style="45" bestFit="1" customWidth="1"/>
    <col min="9485" max="9485" width="3.5703125" style="45" customWidth="1"/>
    <col min="9486" max="9486" width="51" style="45" bestFit="1" customWidth="1"/>
    <col min="9487" max="9487" width="20" style="45" bestFit="1" customWidth="1"/>
    <col min="9488" max="9488" width="8.140625" style="45" bestFit="1" customWidth="1"/>
    <col min="9489" max="9489" width="7" style="45" customWidth="1"/>
    <col min="9490" max="9491" width="3.85546875" style="45" customWidth="1"/>
    <col min="9492" max="9492" width="6.5703125" style="45" customWidth="1"/>
    <col min="9493" max="9494" width="3.85546875" style="45" customWidth="1"/>
    <col min="9495" max="9496" width="8.5703125" style="45" customWidth="1"/>
    <col min="9497" max="9497" width="5.140625" style="45" customWidth="1"/>
    <col min="9498" max="9498" width="23.85546875" style="45" bestFit="1" customWidth="1"/>
    <col min="9499" max="9499" width="13.85546875" style="45" bestFit="1" customWidth="1"/>
    <col min="9500" max="9504" width="4.140625" style="45" customWidth="1"/>
    <col min="9505" max="9505" width="21.7109375" style="45" customWidth="1"/>
    <col min="9506" max="9506" width="69.85546875" style="45" bestFit="1" customWidth="1"/>
    <col min="9507" max="9507" width="4.140625" style="45" customWidth="1"/>
    <col min="9508" max="9508" width="3.28515625" style="45" bestFit="1" customWidth="1"/>
    <col min="9509" max="9509" width="28.28515625" style="45" customWidth="1"/>
    <col min="9510" max="9510" width="6.42578125" style="45" customWidth="1"/>
    <col min="9511" max="9512" width="10.42578125" style="45" customWidth="1"/>
    <col min="9513" max="9514" width="5.5703125" style="45" customWidth="1"/>
    <col min="9515" max="9517" width="23.5703125" style="45" customWidth="1"/>
    <col min="9518" max="9518" width="6.5703125" style="45" customWidth="1"/>
    <col min="9519" max="9519" width="4.5703125" style="45" customWidth="1"/>
    <col min="9520" max="9520" width="12.5703125" style="45" customWidth="1"/>
    <col min="9521" max="9532" width="11.42578125" style="45" customWidth="1"/>
    <col min="9533" max="9533" width="3" style="45" customWidth="1"/>
    <col min="9534" max="9534" width="19.28515625" style="45" customWidth="1"/>
    <col min="9535" max="9543" width="25.7109375" style="45" customWidth="1"/>
    <col min="9544" max="9728" width="9.140625" style="45"/>
    <col min="9729" max="9729" width="5.42578125" style="45" customWidth="1"/>
    <col min="9730" max="9730" width="7.7109375" style="45" customWidth="1"/>
    <col min="9731" max="9732" width="5.42578125" style="45" customWidth="1"/>
    <col min="9733" max="9733" width="15.28515625" style="45" customWidth="1"/>
    <col min="9734" max="9735" width="7.42578125" style="45" customWidth="1"/>
    <col min="9736" max="9736" width="2.85546875" style="45" customWidth="1"/>
    <col min="9737" max="9737" width="4.7109375" style="45" customWidth="1"/>
    <col min="9738" max="9738" width="3.28515625" style="45" customWidth="1"/>
    <col min="9739" max="9739" width="4.28515625" style="45" customWidth="1"/>
    <col min="9740" max="9740" width="16.140625" style="45" bestFit="1" customWidth="1"/>
    <col min="9741" max="9741" width="3.5703125" style="45" customWidth="1"/>
    <col min="9742" max="9742" width="51" style="45" bestFit="1" customWidth="1"/>
    <col min="9743" max="9743" width="20" style="45" bestFit="1" customWidth="1"/>
    <col min="9744" max="9744" width="8.140625" style="45" bestFit="1" customWidth="1"/>
    <col min="9745" max="9745" width="7" style="45" customWidth="1"/>
    <col min="9746" max="9747" width="3.85546875" style="45" customWidth="1"/>
    <col min="9748" max="9748" width="6.5703125" style="45" customWidth="1"/>
    <col min="9749" max="9750" width="3.85546875" style="45" customWidth="1"/>
    <col min="9751" max="9752" width="8.5703125" style="45" customWidth="1"/>
    <col min="9753" max="9753" width="5.140625" style="45" customWidth="1"/>
    <col min="9754" max="9754" width="23.85546875" style="45" bestFit="1" customWidth="1"/>
    <col min="9755" max="9755" width="13.85546875" style="45" bestFit="1" customWidth="1"/>
    <col min="9756" max="9760" width="4.140625" style="45" customWidth="1"/>
    <col min="9761" max="9761" width="21.7109375" style="45" customWidth="1"/>
    <col min="9762" max="9762" width="69.85546875" style="45" bestFit="1" customWidth="1"/>
    <col min="9763" max="9763" width="4.140625" style="45" customWidth="1"/>
    <col min="9764" max="9764" width="3.28515625" style="45" bestFit="1" customWidth="1"/>
    <col min="9765" max="9765" width="28.28515625" style="45" customWidth="1"/>
    <col min="9766" max="9766" width="6.42578125" style="45" customWidth="1"/>
    <col min="9767" max="9768" width="10.42578125" style="45" customWidth="1"/>
    <col min="9769" max="9770" width="5.5703125" style="45" customWidth="1"/>
    <col min="9771" max="9773" width="23.5703125" style="45" customWidth="1"/>
    <col min="9774" max="9774" width="6.5703125" style="45" customWidth="1"/>
    <col min="9775" max="9775" width="4.5703125" style="45" customWidth="1"/>
    <col min="9776" max="9776" width="12.5703125" style="45" customWidth="1"/>
    <col min="9777" max="9788" width="11.42578125" style="45" customWidth="1"/>
    <col min="9789" max="9789" width="3" style="45" customWidth="1"/>
    <col min="9790" max="9790" width="19.28515625" style="45" customWidth="1"/>
    <col min="9791" max="9799" width="25.7109375" style="45" customWidth="1"/>
    <col min="9800" max="9984" width="9.140625" style="45"/>
    <col min="9985" max="9985" width="5.42578125" style="45" customWidth="1"/>
    <col min="9986" max="9986" width="7.7109375" style="45" customWidth="1"/>
    <col min="9987" max="9988" width="5.42578125" style="45" customWidth="1"/>
    <col min="9989" max="9989" width="15.28515625" style="45" customWidth="1"/>
    <col min="9990" max="9991" width="7.42578125" style="45" customWidth="1"/>
    <col min="9992" max="9992" width="2.85546875" style="45" customWidth="1"/>
    <col min="9993" max="9993" width="4.7109375" style="45" customWidth="1"/>
    <col min="9994" max="9994" width="3.28515625" style="45" customWidth="1"/>
    <col min="9995" max="9995" width="4.28515625" style="45" customWidth="1"/>
    <col min="9996" max="9996" width="16.140625" style="45" bestFit="1" customWidth="1"/>
    <col min="9997" max="9997" width="3.5703125" style="45" customWidth="1"/>
    <col min="9998" max="9998" width="51" style="45" bestFit="1" customWidth="1"/>
    <col min="9999" max="9999" width="20" style="45" bestFit="1" customWidth="1"/>
    <col min="10000" max="10000" width="8.140625" style="45" bestFit="1" customWidth="1"/>
    <col min="10001" max="10001" width="7" style="45" customWidth="1"/>
    <col min="10002" max="10003" width="3.85546875" style="45" customWidth="1"/>
    <col min="10004" max="10004" width="6.5703125" style="45" customWidth="1"/>
    <col min="10005" max="10006" width="3.85546875" style="45" customWidth="1"/>
    <col min="10007" max="10008" width="8.5703125" style="45" customWidth="1"/>
    <col min="10009" max="10009" width="5.140625" style="45" customWidth="1"/>
    <col min="10010" max="10010" width="23.85546875" style="45" bestFit="1" customWidth="1"/>
    <col min="10011" max="10011" width="13.85546875" style="45" bestFit="1" customWidth="1"/>
    <col min="10012" max="10016" width="4.140625" style="45" customWidth="1"/>
    <col min="10017" max="10017" width="21.7109375" style="45" customWidth="1"/>
    <col min="10018" max="10018" width="69.85546875" style="45" bestFit="1" customWidth="1"/>
    <col min="10019" max="10019" width="4.140625" style="45" customWidth="1"/>
    <col min="10020" max="10020" width="3.28515625" style="45" bestFit="1" customWidth="1"/>
    <col min="10021" max="10021" width="28.28515625" style="45" customWidth="1"/>
    <col min="10022" max="10022" width="6.42578125" style="45" customWidth="1"/>
    <col min="10023" max="10024" width="10.42578125" style="45" customWidth="1"/>
    <col min="10025" max="10026" width="5.5703125" style="45" customWidth="1"/>
    <col min="10027" max="10029" width="23.5703125" style="45" customWidth="1"/>
    <col min="10030" max="10030" width="6.5703125" style="45" customWidth="1"/>
    <col min="10031" max="10031" width="4.5703125" style="45" customWidth="1"/>
    <col min="10032" max="10032" width="12.5703125" style="45" customWidth="1"/>
    <col min="10033" max="10044" width="11.42578125" style="45" customWidth="1"/>
    <col min="10045" max="10045" width="3" style="45" customWidth="1"/>
    <col min="10046" max="10046" width="19.28515625" style="45" customWidth="1"/>
    <col min="10047" max="10055" width="25.7109375" style="45" customWidth="1"/>
    <col min="10056" max="10240" width="9.140625" style="45"/>
    <col min="10241" max="10241" width="5.42578125" style="45" customWidth="1"/>
    <col min="10242" max="10242" width="7.7109375" style="45" customWidth="1"/>
    <col min="10243" max="10244" width="5.42578125" style="45" customWidth="1"/>
    <col min="10245" max="10245" width="15.28515625" style="45" customWidth="1"/>
    <col min="10246" max="10247" width="7.42578125" style="45" customWidth="1"/>
    <col min="10248" max="10248" width="2.85546875" style="45" customWidth="1"/>
    <col min="10249" max="10249" width="4.7109375" style="45" customWidth="1"/>
    <col min="10250" max="10250" width="3.28515625" style="45" customWidth="1"/>
    <col min="10251" max="10251" width="4.28515625" style="45" customWidth="1"/>
    <col min="10252" max="10252" width="16.140625" style="45" bestFit="1" customWidth="1"/>
    <col min="10253" max="10253" width="3.5703125" style="45" customWidth="1"/>
    <col min="10254" max="10254" width="51" style="45" bestFit="1" customWidth="1"/>
    <col min="10255" max="10255" width="20" style="45" bestFit="1" customWidth="1"/>
    <col min="10256" max="10256" width="8.140625" style="45" bestFit="1" customWidth="1"/>
    <col min="10257" max="10257" width="7" style="45" customWidth="1"/>
    <col min="10258" max="10259" width="3.85546875" style="45" customWidth="1"/>
    <col min="10260" max="10260" width="6.5703125" style="45" customWidth="1"/>
    <col min="10261" max="10262" width="3.85546875" style="45" customWidth="1"/>
    <col min="10263" max="10264" width="8.5703125" style="45" customWidth="1"/>
    <col min="10265" max="10265" width="5.140625" style="45" customWidth="1"/>
    <col min="10266" max="10266" width="23.85546875" style="45" bestFit="1" customWidth="1"/>
    <col min="10267" max="10267" width="13.85546875" style="45" bestFit="1" customWidth="1"/>
    <col min="10268" max="10272" width="4.140625" style="45" customWidth="1"/>
    <col min="10273" max="10273" width="21.7109375" style="45" customWidth="1"/>
    <col min="10274" max="10274" width="69.85546875" style="45" bestFit="1" customWidth="1"/>
    <col min="10275" max="10275" width="4.140625" style="45" customWidth="1"/>
    <col min="10276" max="10276" width="3.28515625" style="45" bestFit="1" customWidth="1"/>
    <col min="10277" max="10277" width="28.28515625" style="45" customWidth="1"/>
    <col min="10278" max="10278" width="6.42578125" style="45" customWidth="1"/>
    <col min="10279" max="10280" width="10.42578125" style="45" customWidth="1"/>
    <col min="10281" max="10282" width="5.5703125" style="45" customWidth="1"/>
    <col min="10283" max="10285" width="23.5703125" style="45" customWidth="1"/>
    <col min="10286" max="10286" width="6.5703125" style="45" customWidth="1"/>
    <col min="10287" max="10287" width="4.5703125" style="45" customWidth="1"/>
    <col min="10288" max="10288" width="12.5703125" style="45" customWidth="1"/>
    <col min="10289" max="10300" width="11.42578125" style="45" customWidth="1"/>
    <col min="10301" max="10301" width="3" style="45" customWidth="1"/>
    <col min="10302" max="10302" width="19.28515625" style="45" customWidth="1"/>
    <col min="10303" max="10311" width="25.7109375" style="45" customWidth="1"/>
    <col min="10312" max="10496" width="9.140625" style="45"/>
    <col min="10497" max="10497" width="5.42578125" style="45" customWidth="1"/>
    <col min="10498" max="10498" width="7.7109375" style="45" customWidth="1"/>
    <col min="10499" max="10500" width="5.42578125" style="45" customWidth="1"/>
    <col min="10501" max="10501" width="15.28515625" style="45" customWidth="1"/>
    <col min="10502" max="10503" width="7.42578125" style="45" customWidth="1"/>
    <col min="10504" max="10504" width="2.85546875" style="45" customWidth="1"/>
    <col min="10505" max="10505" width="4.7109375" style="45" customWidth="1"/>
    <col min="10506" max="10506" width="3.28515625" style="45" customWidth="1"/>
    <col min="10507" max="10507" width="4.28515625" style="45" customWidth="1"/>
    <col min="10508" max="10508" width="16.140625" style="45" bestFit="1" customWidth="1"/>
    <col min="10509" max="10509" width="3.5703125" style="45" customWidth="1"/>
    <col min="10510" max="10510" width="51" style="45" bestFit="1" customWidth="1"/>
    <col min="10511" max="10511" width="20" style="45" bestFit="1" customWidth="1"/>
    <col min="10512" max="10512" width="8.140625" style="45" bestFit="1" customWidth="1"/>
    <col min="10513" max="10513" width="7" style="45" customWidth="1"/>
    <col min="10514" max="10515" width="3.85546875" style="45" customWidth="1"/>
    <col min="10516" max="10516" width="6.5703125" style="45" customWidth="1"/>
    <col min="10517" max="10518" width="3.85546875" style="45" customWidth="1"/>
    <col min="10519" max="10520" width="8.5703125" style="45" customWidth="1"/>
    <col min="10521" max="10521" width="5.140625" style="45" customWidth="1"/>
    <col min="10522" max="10522" width="23.85546875" style="45" bestFit="1" customWidth="1"/>
    <col min="10523" max="10523" width="13.85546875" style="45" bestFit="1" customWidth="1"/>
    <col min="10524" max="10528" width="4.140625" style="45" customWidth="1"/>
    <col min="10529" max="10529" width="21.7109375" style="45" customWidth="1"/>
    <col min="10530" max="10530" width="69.85546875" style="45" bestFit="1" customWidth="1"/>
    <col min="10531" max="10531" width="4.140625" style="45" customWidth="1"/>
    <col min="10532" max="10532" width="3.28515625" style="45" bestFit="1" customWidth="1"/>
    <col min="10533" max="10533" width="28.28515625" style="45" customWidth="1"/>
    <col min="10534" max="10534" width="6.42578125" style="45" customWidth="1"/>
    <col min="10535" max="10536" width="10.42578125" style="45" customWidth="1"/>
    <col min="10537" max="10538" width="5.5703125" style="45" customWidth="1"/>
    <col min="10539" max="10541" width="23.5703125" style="45" customWidth="1"/>
    <col min="10542" max="10542" width="6.5703125" style="45" customWidth="1"/>
    <col min="10543" max="10543" width="4.5703125" style="45" customWidth="1"/>
    <col min="10544" max="10544" width="12.5703125" style="45" customWidth="1"/>
    <col min="10545" max="10556" width="11.42578125" style="45" customWidth="1"/>
    <col min="10557" max="10557" width="3" style="45" customWidth="1"/>
    <col min="10558" max="10558" width="19.28515625" style="45" customWidth="1"/>
    <col min="10559" max="10567" width="25.7109375" style="45" customWidth="1"/>
    <col min="10568" max="10752" width="9.140625" style="45"/>
    <col min="10753" max="10753" width="5.42578125" style="45" customWidth="1"/>
    <col min="10754" max="10754" width="7.7109375" style="45" customWidth="1"/>
    <col min="10755" max="10756" width="5.42578125" style="45" customWidth="1"/>
    <col min="10757" max="10757" width="15.28515625" style="45" customWidth="1"/>
    <col min="10758" max="10759" width="7.42578125" style="45" customWidth="1"/>
    <col min="10760" max="10760" width="2.85546875" style="45" customWidth="1"/>
    <col min="10761" max="10761" width="4.7109375" style="45" customWidth="1"/>
    <col min="10762" max="10762" width="3.28515625" style="45" customWidth="1"/>
    <col min="10763" max="10763" width="4.28515625" style="45" customWidth="1"/>
    <col min="10764" max="10764" width="16.140625" style="45" bestFit="1" customWidth="1"/>
    <col min="10765" max="10765" width="3.5703125" style="45" customWidth="1"/>
    <col min="10766" max="10766" width="51" style="45" bestFit="1" customWidth="1"/>
    <col min="10767" max="10767" width="20" style="45" bestFit="1" customWidth="1"/>
    <col min="10768" max="10768" width="8.140625" style="45" bestFit="1" customWidth="1"/>
    <col min="10769" max="10769" width="7" style="45" customWidth="1"/>
    <col min="10770" max="10771" width="3.85546875" style="45" customWidth="1"/>
    <col min="10772" max="10772" width="6.5703125" style="45" customWidth="1"/>
    <col min="10773" max="10774" width="3.85546875" style="45" customWidth="1"/>
    <col min="10775" max="10776" width="8.5703125" style="45" customWidth="1"/>
    <col min="10777" max="10777" width="5.140625" style="45" customWidth="1"/>
    <col min="10778" max="10778" width="23.85546875" style="45" bestFit="1" customWidth="1"/>
    <col min="10779" max="10779" width="13.85546875" style="45" bestFit="1" customWidth="1"/>
    <col min="10780" max="10784" width="4.140625" style="45" customWidth="1"/>
    <col min="10785" max="10785" width="21.7109375" style="45" customWidth="1"/>
    <col min="10786" max="10786" width="69.85546875" style="45" bestFit="1" customWidth="1"/>
    <col min="10787" max="10787" width="4.140625" style="45" customWidth="1"/>
    <col min="10788" max="10788" width="3.28515625" style="45" bestFit="1" customWidth="1"/>
    <col min="10789" max="10789" width="28.28515625" style="45" customWidth="1"/>
    <col min="10790" max="10790" width="6.42578125" style="45" customWidth="1"/>
    <col min="10791" max="10792" width="10.42578125" style="45" customWidth="1"/>
    <col min="10793" max="10794" width="5.5703125" style="45" customWidth="1"/>
    <col min="10795" max="10797" width="23.5703125" style="45" customWidth="1"/>
    <col min="10798" max="10798" width="6.5703125" style="45" customWidth="1"/>
    <col min="10799" max="10799" width="4.5703125" style="45" customWidth="1"/>
    <col min="10800" max="10800" width="12.5703125" style="45" customWidth="1"/>
    <col min="10801" max="10812" width="11.42578125" style="45" customWidth="1"/>
    <col min="10813" max="10813" width="3" style="45" customWidth="1"/>
    <col min="10814" max="10814" width="19.28515625" style="45" customWidth="1"/>
    <col min="10815" max="10823" width="25.7109375" style="45" customWidth="1"/>
    <col min="10824" max="11008" width="9.140625" style="45"/>
    <col min="11009" max="11009" width="5.42578125" style="45" customWidth="1"/>
    <col min="11010" max="11010" width="7.7109375" style="45" customWidth="1"/>
    <col min="11011" max="11012" width="5.42578125" style="45" customWidth="1"/>
    <col min="11013" max="11013" width="15.28515625" style="45" customWidth="1"/>
    <col min="11014" max="11015" width="7.42578125" style="45" customWidth="1"/>
    <col min="11016" max="11016" width="2.85546875" style="45" customWidth="1"/>
    <col min="11017" max="11017" width="4.7109375" style="45" customWidth="1"/>
    <col min="11018" max="11018" width="3.28515625" style="45" customWidth="1"/>
    <col min="11019" max="11019" width="4.28515625" style="45" customWidth="1"/>
    <col min="11020" max="11020" width="16.140625" style="45" bestFit="1" customWidth="1"/>
    <col min="11021" max="11021" width="3.5703125" style="45" customWidth="1"/>
    <col min="11022" max="11022" width="51" style="45" bestFit="1" customWidth="1"/>
    <col min="11023" max="11023" width="20" style="45" bestFit="1" customWidth="1"/>
    <col min="11024" max="11024" width="8.140625" style="45" bestFit="1" customWidth="1"/>
    <col min="11025" max="11025" width="7" style="45" customWidth="1"/>
    <col min="11026" max="11027" width="3.85546875" style="45" customWidth="1"/>
    <col min="11028" max="11028" width="6.5703125" style="45" customWidth="1"/>
    <col min="11029" max="11030" width="3.85546875" style="45" customWidth="1"/>
    <col min="11031" max="11032" width="8.5703125" style="45" customWidth="1"/>
    <col min="11033" max="11033" width="5.140625" style="45" customWidth="1"/>
    <col min="11034" max="11034" width="23.85546875" style="45" bestFit="1" customWidth="1"/>
    <col min="11035" max="11035" width="13.85546875" style="45" bestFit="1" customWidth="1"/>
    <col min="11036" max="11040" width="4.140625" style="45" customWidth="1"/>
    <col min="11041" max="11041" width="21.7109375" style="45" customWidth="1"/>
    <col min="11042" max="11042" width="69.85546875" style="45" bestFit="1" customWidth="1"/>
    <col min="11043" max="11043" width="4.140625" style="45" customWidth="1"/>
    <col min="11044" max="11044" width="3.28515625" style="45" bestFit="1" customWidth="1"/>
    <col min="11045" max="11045" width="28.28515625" style="45" customWidth="1"/>
    <col min="11046" max="11046" width="6.42578125" style="45" customWidth="1"/>
    <col min="11047" max="11048" width="10.42578125" style="45" customWidth="1"/>
    <col min="11049" max="11050" width="5.5703125" style="45" customWidth="1"/>
    <col min="11051" max="11053" width="23.5703125" style="45" customWidth="1"/>
    <col min="11054" max="11054" width="6.5703125" style="45" customWidth="1"/>
    <col min="11055" max="11055" width="4.5703125" style="45" customWidth="1"/>
    <col min="11056" max="11056" width="12.5703125" style="45" customWidth="1"/>
    <col min="11057" max="11068" width="11.42578125" style="45" customWidth="1"/>
    <col min="11069" max="11069" width="3" style="45" customWidth="1"/>
    <col min="11070" max="11070" width="19.28515625" style="45" customWidth="1"/>
    <col min="11071" max="11079" width="25.7109375" style="45" customWidth="1"/>
    <col min="11080" max="11264" width="9.140625" style="45"/>
    <col min="11265" max="11265" width="5.42578125" style="45" customWidth="1"/>
    <col min="11266" max="11266" width="7.7109375" style="45" customWidth="1"/>
    <col min="11267" max="11268" width="5.42578125" style="45" customWidth="1"/>
    <col min="11269" max="11269" width="15.28515625" style="45" customWidth="1"/>
    <col min="11270" max="11271" width="7.42578125" style="45" customWidth="1"/>
    <col min="11272" max="11272" width="2.85546875" style="45" customWidth="1"/>
    <col min="11273" max="11273" width="4.7109375" style="45" customWidth="1"/>
    <col min="11274" max="11274" width="3.28515625" style="45" customWidth="1"/>
    <col min="11275" max="11275" width="4.28515625" style="45" customWidth="1"/>
    <col min="11276" max="11276" width="16.140625" style="45" bestFit="1" customWidth="1"/>
    <col min="11277" max="11277" width="3.5703125" style="45" customWidth="1"/>
    <col min="11278" max="11278" width="51" style="45" bestFit="1" customWidth="1"/>
    <col min="11279" max="11279" width="20" style="45" bestFit="1" customWidth="1"/>
    <col min="11280" max="11280" width="8.140625" style="45" bestFit="1" customWidth="1"/>
    <col min="11281" max="11281" width="7" style="45" customWidth="1"/>
    <col min="11282" max="11283" width="3.85546875" style="45" customWidth="1"/>
    <col min="11284" max="11284" width="6.5703125" style="45" customWidth="1"/>
    <col min="11285" max="11286" width="3.85546875" style="45" customWidth="1"/>
    <col min="11287" max="11288" width="8.5703125" style="45" customWidth="1"/>
    <col min="11289" max="11289" width="5.140625" style="45" customWidth="1"/>
    <col min="11290" max="11290" width="23.85546875" style="45" bestFit="1" customWidth="1"/>
    <col min="11291" max="11291" width="13.85546875" style="45" bestFit="1" customWidth="1"/>
    <col min="11292" max="11296" width="4.140625" style="45" customWidth="1"/>
    <col min="11297" max="11297" width="21.7109375" style="45" customWidth="1"/>
    <col min="11298" max="11298" width="69.85546875" style="45" bestFit="1" customWidth="1"/>
    <col min="11299" max="11299" width="4.140625" style="45" customWidth="1"/>
    <col min="11300" max="11300" width="3.28515625" style="45" bestFit="1" customWidth="1"/>
    <col min="11301" max="11301" width="28.28515625" style="45" customWidth="1"/>
    <col min="11302" max="11302" width="6.42578125" style="45" customWidth="1"/>
    <col min="11303" max="11304" width="10.42578125" style="45" customWidth="1"/>
    <col min="11305" max="11306" width="5.5703125" style="45" customWidth="1"/>
    <col min="11307" max="11309" width="23.5703125" style="45" customWidth="1"/>
    <col min="11310" max="11310" width="6.5703125" style="45" customWidth="1"/>
    <col min="11311" max="11311" width="4.5703125" style="45" customWidth="1"/>
    <col min="11312" max="11312" width="12.5703125" style="45" customWidth="1"/>
    <col min="11313" max="11324" width="11.42578125" style="45" customWidth="1"/>
    <col min="11325" max="11325" width="3" style="45" customWidth="1"/>
    <col min="11326" max="11326" width="19.28515625" style="45" customWidth="1"/>
    <col min="11327" max="11335" width="25.7109375" style="45" customWidth="1"/>
    <col min="11336" max="11520" width="9.140625" style="45"/>
    <col min="11521" max="11521" width="5.42578125" style="45" customWidth="1"/>
    <col min="11522" max="11522" width="7.7109375" style="45" customWidth="1"/>
    <col min="11523" max="11524" width="5.42578125" style="45" customWidth="1"/>
    <col min="11525" max="11525" width="15.28515625" style="45" customWidth="1"/>
    <col min="11526" max="11527" width="7.42578125" style="45" customWidth="1"/>
    <col min="11528" max="11528" width="2.85546875" style="45" customWidth="1"/>
    <col min="11529" max="11529" width="4.7109375" style="45" customWidth="1"/>
    <col min="11530" max="11530" width="3.28515625" style="45" customWidth="1"/>
    <col min="11531" max="11531" width="4.28515625" style="45" customWidth="1"/>
    <col min="11532" max="11532" width="16.140625" style="45" bestFit="1" customWidth="1"/>
    <col min="11533" max="11533" width="3.5703125" style="45" customWidth="1"/>
    <col min="11534" max="11534" width="51" style="45" bestFit="1" customWidth="1"/>
    <col min="11535" max="11535" width="20" style="45" bestFit="1" customWidth="1"/>
    <col min="11536" max="11536" width="8.140625" style="45" bestFit="1" customWidth="1"/>
    <col min="11537" max="11537" width="7" style="45" customWidth="1"/>
    <col min="11538" max="11539" width="3.85546875" style="45" customWidth="1"/>
    <col min="11540" max="11540" width="6.5703125" style="45" customWidth="1"/>
    <col min="11541" max="11542" width="3.85546875" style="45" customWidth="1"/>
    <col min="11543" max="11544" width="8.5703125" style="45" customWidth="1"/>
    <col min="11545" max="11545" width="5.140625" style="45" customWidth="1"/>
    <col min="11546" max="11546" width="23.85546875" style="45" bestFit="1" customWidth="1"/>
    <col min="11547" max="11547" width="13.85546875" style="45" bestFit="1" customWidth="1"/>
    <col min="11548" max="11552" width="4.140625" style="45" customWidth="1"/>
    <col min="11553" max="11553" width="21.7109375" style="45" customWidth="1"/>
    <col min="11554" max="11554" width="69.85546875" style="45" bestFit="1" customWidth="1"/>
    <col min="11555" max="11555" width="4.140625" style="45" customWidth="1"/>
    <col min="11556" max="11556" width="3.28515625" style="45" bestFit="1" customWidth="1"/>
    <col min="11557" max="11557" width="28.28515625" style="45" customWidth="1"/>
    <col min="11558" max="11558" width="6.42578125" style="45" customWidth="1"/>
    <col min="11559" max="11560" width="10.42578125" style="45" customWidth="1"/>
    <col min="11561" max="11562" width="5.5703125" style="45" customWidth="1"/>
    <col min="11563" max="11565" width="23.5703125" style="45" customWidth="1"/>
    <col min="11566" max="11566" width="6.5703125" style="45" customWidth="1"/>
    <col min="11567" max="11567" width="4.5703125" style="45" customWidth="1"/>
    <col min="11568" max="11568" width="12.5703125" style="45" customWidth="1"/>
    <col min="11569" max="11580" width="11.42578125" style="45" customWidth="1"/>
    <col min="11581" max="11581" width="3" style="45" customWidth="1"/>
    <col min="11582" max="11582" width="19.28515625" style="45" customWidth="1"/>
    <col min="11583" max="11591" width="25.7109375" style="45" customWidth="1"/>
    <col min="11592" max="11776" width="9.140625" style="45"/>
    <col min="11777" max="11777" width="5.42578125" style="45" customWidth="1"/>
    <col min="11778" max="11778" width="7.7109375" style="45" customWidth="1"/>
    <col min="11779" max="11780" width="5.42578125" style="45" customWidth="1"/>
    <col min="11781" max="11781" width="15.28515625" style="45" customWidth="1"/>
    <col min="11782" max="11783" width="7.42578125" style="45" customWidth="1"/>
    <col min="11784" max="11784" width="2.85546875" style="45" customWidth="1"/>
    <col min="11785" max="11785" width="4.7109375" style="45" customWidth="1"/>
    <col min="11786" max="11786" width="3.28515625" style="45" customWidth="1"/>
    <col min="11787" max="11787" width="4.28515625" style="45" customWidth="1"/>
    <col min="11788" max="11788" width="16.140625" style="45" bestFit="1" customWidth="1"/>
    <col min="11789" max="11789" width="3.5703125" style="45" customWidth="1"/>
    <col min="11790" max="11790" width="51" style="45" bestFit="1" customWidth="1"/>
    <col min="11791" max="11791" width="20" style="45" bestFit="1" customWidth="1"/>
    <col min="11792" max="11792" width="8.140625" style="45" bestFit="1" customWidth="1"/>
    <col min="11793" max="11793" width="7" style="45" customWidth="1"/>
    <col min="11794" max="11795" width="3.85546875" style="45" customWidth="1"/>
    <col min="11796" max="11796" width="6.5703125" style="45" customWidth="1"/>
    <col min="11797" max="11798" width="3.85546875" style="45" customWidth="1"/>
    <col min="11799" max="11800" width="8.5703125" style="45" customWidth="1"/>
    <col min="11801" max="11801" width="5.140625" style="45" customWidth="1"/>
    <col min="11802" max="11802" width="23.85546875" style="45" bestFit="1" customWidth="1"/>
    <col min="11803" max="11803" width="13.85546875" style="45" bestFit="1" customWidth="1"/>
    <col min="11804" max="11808" width="4.140625" style="45" customWidth="1"/>
    <col min="11809" max="11809" width="21.7109375" style="45" customWidth="1"/>
    <col min="11810" max="11810" width="69.85546875" style="45" bestFit="1" customWidth="1"/>
    <col min="11811" max="11811" width="4.140625" style="45" customWidth="1"/>
    <col min="11812" max="11812" width="3.28515625" style="45" bestFit="1" customWidth="1"/>
    <col min="11813" max="11813" width="28.28515625" style="45" customWidth="1"/>
    <col min="11814" max="11814" width="6.42578125" style="45" customWidth="1"/>
    <col min="11815" max="11816" width="10.42578125" style="45" customWidth="1"/>
    <col min="11817" max="11818" width="5.5703125" style="45" customWidth="1"/>
    <col min="11819" max="11821" width="23.5703125" style="45" customWidth="1"/>
    <col min="11822" max="11822" width="6.5703125" style="45" customWidth="1"/>
    <col min="11823" max="11823" width="4.5703125" style="45" customWidth="1"/>
    <col min="11824" max="11824" width="12.5703125" style="45" customWidth="1"/>
    <col min="11825" max="11836" width="11.42578125" style="45" customWidth="1"/>
    <col min="11837" max="11837" width="3" style="45" customWidth="1"/>
    <col min="11838" max="11838" width="19.28515625" style="45" customWidth="1"/>
    <col min="11839" max="11847" width="25.7109375" style="45" customWidth="1"/>
    <col min="11848" max="12032" width="9.140625" style="45"/>
    <col min="12033" max="12033" width="5.42578125" style="45" customWidth="1"/>
    <col min="12034" max="12034" width="7.7109375" style="45" customWidth="1"/>
    <col min="12035" max="12036" width="5.42578125" style="45" customWidth="1"/>
    <col min="12037" max="12037" width="15.28515625" style="45" customWidth="1"/>
    <col min="12038" max="12039" width="7.42578125" style="45" customWidth="1"/>
    <col min="12040" max="12040" width="2.85546875" style="45" customWidth="1"/>
    <col min="12041" max="12041" width="4.7109375" style="45" customWidth="1"/>
    <col min="12042" max="12042" width="3.28515625" style="45" customWidth="1"/>
    <col min="12043" max="12043" width="4.28515625" style="45" customWidth="1"/>
    <col min="12044" max="12044" width="16.140625" style="45" bestFit="1" customWidth="1"/>
    <col min="12045" max="12045" width="3.5703125" style="45" customWidth="1"/>
    <col min="12046" max="12046" width="51" style="45" bestFit="1" customWidth="1"/>
    <col min="12047" max="12047" width="20" style="45" bestFit="1" customWidth="1"/>
    <col min="12048" max="12048" width="8.140625" style="45" bestFit="1" customWidth="1"/>
    <col min="12049" max="12049" width="7" style="45" customWidth="1"/>
    <col min="12050" max="12051" width="3.85546875" style="45" customWidth="1"/>
    <col min="12052" max="12052" width="6.5703125" style="45" customWidth="1"/>
    <col min="12053" max="12054" width="3.85546875" style="45" customWidth="1"/>
    <col min="12055" max="12056" width="8.5703125" style="45" customWidth="1"/>
    <col min="12057" max="12057" width="5.140625" style="45" customWidth="1"/>
    <col min="12058" max="12058" width="23.85546875" style="45" bestFit="1" customWidth="1"/>
    <col min="12059" max="12059" width="13.85546875" style="45" bestFit="1" customWidth="1"/>
    <col min="12060" max="12064" width="4.140625" style="45" customWidth="1"/>
    <col min="12065" max="12065" width="21.7109375" style="45" customWidth="1"/>
    <col min="12066" max="12066" width="69.85546875" style="45" bestFit="1" customWidth="1"/>
    <col min="12067" max="12067" width="4.140625" style="45" customWidth="1"/>
    <col min="12068" max="12068" width="3.28515625" style="45" bestFit="1" customWidth="1"/>
    <col min="12069" max="12069" width="28.28515625" style="45" customWidth="1"/>
    <col min="12070" max="12070" width="6.42578125" style="45" customWidth="1"/>
    <col min="12071" max="12072" width="10.42578125" style="45" customWidth="1"/>
    <col min="12073" max="12074" width="5.5703125" style="45" customWidth="1"/>
    <col min="12075" max="12077" width="23.5703125" style="45" customWidth="1"/>
    <col min="12078" max="12078" width="6.5703125" style="45" customWidth="1"/>
    <col min="12079" max="12079" width="4.5703125" style="45" customWidth="1"/>
    <col min="12080" max="12080" width="12.5703125" style="45" customWidth="1"/>
    <col min="12081" max="12092" width="11.42578125" style="45" customWidth="1"/>
    <col min="12093" max="12093" width="3" style="45" customWidth="1"/>
    <col min="12094" max="12094" width="19.28515625" style="45" customWidth="1"/>
    <col min="12095" max="12103" width="25.7109375" style="45" customWidth="1"/>
    <col min="12104" max="12288" width="9.140625" style="45"/>
    <col min="12289" max="12289" width="5.42578125" style="45" customWidth="1"/>
    <col min="12290" max="12290" width="7.7109375" style="45" customWidth="1"/>
    <col min="12291" max="12292" width="5.42578125" style="45" customWidth="1"/>
    <col min="12293" max="12293" width="15.28515625" style="45" customWidth="1"/>
    <col min="12294" max="12295" width="7.42578125" style="45" customWidth="1"/>
    <col min="12296" max="12296" width="2.85546875" style="45" customWidth="1"/>
    <col min="12297" max="12297" width="4.7109375" style="45" customWidth="1"/>
    <col min="12298" max="12298" width="3.28515625" style="45" customWidth="1"/>
    <col min="12299" max="12299" width="4.28515625" style="45" customWidth="1"/>
    <col min="12300" max="12300" width="16.140625" style="45" bestFit="1" customWidth="1"/>
    <col min="12301" max="12301" width="3.5703125" style="45" customWidth="1"/>
    <col min="12302" max="12302" width="51" style="45" bestFit="1" customWidth="1"/>
    <col min="12303" max="12303" width="20" style="45" bestFit="1" customWidth="1"/>
    <col min="12304" max="12304" width="8.140625" style="45" bestFit="1" customWidth="1"/>
    <col min="12305" max="12305" width="7" style="45" customWidth="1"/>
    <col min="12306" max="12307" width="3.85546875" style="45" customWidth="1"/>
    <col min="12308" max="12308" width="6.5703125" style="45" customWidth="1"/>
    <col min="12309" max="12310" width="3.85546875" style="45" customWidth="1"/>
    <col min="12311" max="12312" width="8.5703125" style="45" customWidth="1"/>
    <col min="12313" max="12313" width="5.140625" style="45" customWidth="1"/>
    <col min="12314" max="12314" width="23.85546875" style="45" bestFit="1" customWidth="1"/>
    <col min="12315" max="12315" width="13.85546875" style="45" bestFit="1" customWidth="1"/>
    <col min="12316" max="12320" width="4.140625" style="45" customWidth="1"/>
    <col min="12321" max="12321" width="21.7109375" style="45" customWidth="1"/>
    <col min="12322" max="12322" width="69.85546875" style="45" bestFit="1" customWidth="1"/>
    <col min="12323" max="12323" width="4.140625" style="45" customWidth="1"/>
    <col min="12324" max="12324" width="3.28515625" style="45" bestFit="1" customWidth="1"/>
    <col min="12325" max="12325" width="28.28515625" style="45" customWidth="1"/>
    <col min="12326" max="12326" width="6.42578125" style="45" customWidth="1"/>
    <col min="12327" max="12328" width="10.42578125" style="45" customWidth="1"/>
    <col min="12329" max="12330" width="5.5703125" style="45" customWidth="1"/>
    <col min="12331" max="12333" width="23.5703125" style="45" customWidth="1"/>
    <col min="12334" max="12334" width="6.5703125" style="45" customWidth="1"/>
    <col min="12335" max="12335" width="4.5703125" style="45" customWidth="1"/>
    <col min="12336" max="12336" width="12.5703125" style="45" customWidth="1"/>
    <col min="12337" max="12348" width="11.42578125" style="45" customWidth="1"/>
    <col min="12349" max="12349" width="3" style="45" customWidth="1"/>
    <col min="12350" max="12350" width="19.28515625" style="45" customWidth="1"/>
    <col min="12351" max="12359" width="25.7109375" style="45" customWidth="1"/>
    <col min="12360" max="12544" width="9.140625" style="45"/>
    <col min="12545" max="12545" width="5.42578125" style="45" customWidth="1"/>
    <col min="12546" max="12546" width="7.7109375" style="45" customWidth="1"/>
    <col min="12547" max="12548" width="5.42578125" style="45" customWidth="1"/>
    <col min="12549" max="12549" width="15.28515625" style="45" customWidth="1"/>
    <col min="12550" max="12551" width="7.42578125" style="45" customWidth="1"/>
    <col min="12552" max="12552" width="2.85546875" style="45" customWidth="1"/>
    <col min="12553" max="12553" width="4.7109375" style="45" customWidth="1"/>
    <col min="12554" max="12554" width="3.28515625" style="45" customWidth="1"/>
    <col min="12555" max="12555" width="4.28515625" style="45" customWidth="1"/>
    <col min="12556" max="12556" width="16.140625" style="45" bestFit="1" customWidth="1"/>
    <col min="12557" max="12557" width="3.5703125" style="45" customWidth="1"/>
    <col min="12558" max="12558" width="51" style="45" bestFit="1" customWidth="1"/>
    <col min="12559" max="12559" width="20" style="45" bestFit="1" customWidth="1"/>
    <col min="12560" max="12560" width="8.140625" style="45" bestFit="1" customWidth="1"/>
    <col min="12561" max="12561" width="7" style="45" customWidth="1"/>
    <col min="12562" max="12563" width="3.85546875" style="45" customWidth="1"/>
    <col min="12564" max="12564" width="6.5703125" style="45" customWidth="1"/>
    <col min="12565" max="12566" width="3.85546875" style="45" customWidth="1"/>
    <col min="12567" max="12568" width="8.5703125" style="45" customWidth="1"/>
    <col min="12569" max="12569" width="5.140625" style="45" customWidth="1"/>
    <col min="12570" max="12570" width="23.85546875" style="45" bestFit="1" customWidth="1"/>
    <col min="12571" max="12571" width="13.85546875" style="45" bestFit="1" customWidth="1"/>
    <col min="12572" max="12576" width="4.140625" style="45" customWidth="1"/>
    <col min="12577" max="12577" width="21.7109375" style="45" customWidth="1"/>
    <col min="12578" max="12578" width="69.85546875" style="45" bestFit="1" customWidth="1"/>
    <col min="12579" max="12579" width="4.140625" style="45" customWidth="1"/>
    <col min="12580" max="12580" width="3.28515625" style="45" bestFit="1" customWidth="1"/>
    <col min="12581" max="12581" width="28.28515625" style="45" customWidth="1"/>
    <col min="12582" max="12582" width="6.42578125" style="45" customWidth="1"/>
    <col min="12583" max="12584" width="10.42578125" style="45" customWidth="1"/>
    <col min="12585" max="12586" width="5.5703125" style="45" customWidth="1"/>
    <col min="12587" max="12589" width="23.5703125" style="45" customWidth="1"/>
    <col min="12590" max="12590" width="6.5703125" style="45" customWidth="1"/>
    <col min="12591" max="12591" width="4.5703125" style="45" customWidth="1"/>
    <col min="12592" max="12592" width="12.5703125" style="45" customWidth="1"/>
    <col min="12593" max="12604" width="11.42578125" style="45" customWidth="1"/>
    <col min="12605" max="12605" width="3" style="45" customWidth="1"/>
    <col min="12606" max="12606" width="19.28515625" style="45" customWidth="1"/>
    <col min="12607" max="12615" width="25.7109375" style="45" customWidth="1"/>
    <col min="12616" max="12800" width="9.140625" style="45"/>
    <col min="12801" max="12801" width="5.42578125" style="45" customWidth="1"/>
    <col min="12802" max="12802" width="7.7109375" style="45" customWidth="1"/>
    <col min="12803" max="12804" width="5.42578125" style="45" customWidth="1"/>
    <col min="12805" max="12805" width="15.28515625" style="45" customWidth="1"/>
    <col min="12806" max="12807" width="7.42578125" style="45" customWidth="1"/>
    <col min="12808" max="12808" width="2.85546875" style="45" customWidth="1"/>
    <col min="12809" max="12809" width="4.7109375" style="45" customWidth="1"/>
    <col min="12810" max="12810" width="3.28515625" style="45" customWidth="1"/>
    <col min="12811" max="12811" width="4.28515625" style="45" customWidth="1"/>
    <col min="12812" max="12812" width="16.140625" style="45" bestFit="1" customWidth="1"/>
    <col min="12813" max="12813" width="3.5703125" style="45" customWidth="1"/>
    <col min="12814" max="12814" width="51" style="45" bestFit="1" customWidth="1"/>
    <col min="12815" max="12815" width="20" style="45" bestFit="1" customWidth="1"/>
    <col min="12816" max="12816" width="8.140625" style="45" bestFit="1" customWidth="1"/>
    <col min="12817" max="12817" width="7" style="45" customWidth="1"/>
    <col min="12818" max="12819" width="3.85546875" style="45" customWidth="1"/>
    <col min="12820" max="12820" width="6.5703125" style="45" customWidth="1"/>
    <col min="12821" max="12822" width="3.85546875" style="45" customWidth="1"/>
    <col min="12823" max="12824" width="8.5703125" style="45" customWidth="1"/>
    <col min="12825" max="12825" width="5.140625" style="45" customWidth="1"/>
    <col min="12826" max="12826" width="23.85546875" style="45" bestFit="1" customWidth="1"/>
    <col min="12827" max="12827" width="13.85546875" style="45" bestFit="1" customWidth="1"/>
    <col min="12828" max="12832" width="4.140625" style="45" customWidth="1"/>
    <col min="12833" max="12833" width="21.7109375" style="45" customWidth="1"/>
    <col min="12834" max="12834" width="69.85546875" style="45" bestFit="1" customWidth="1"/>
    <col min="12835" max="12835" width="4.140625" style="45" customWidth="1"/>
    <col min="12836" max="12836" width="3.28515625" style="45" bestFit="1" customWidth="1"/>
    <col min="12837" max="12837" width="28.28515625" style="45" customWidth="1"/>
    <col min="12838" max="12838" width="6.42578125" style="45" customWidth="1"/>
    <col min="12839" max="12840" width="10.42578125" style="45" customWidth="1"/>
    <col min="12841" max="12842" width="5.5703125" style="45" customWidth="1"/>
    <col min="12843" max="12845" width="23.5703125" style="45" customWidth="1"/>
    <col min="12846" max="12846" width="6.5703125" style="45" customWidth="1"/>
    <col min="12847" max="12847" width="4.5703125" style="45" customWidth="1"/>
    <col min="12848" max="12848" width="12.5703125" style="45" customWidth="1"/>
    <col min="12849" max="12860" width="11.42578125" style="45" customWidth="1"/>
    <col min="12861" max="12861" width="3" style="45" customWidth="1"/>
    <col min="12862" max="12862" width="19.28515625" style="45" customWidth="1"/>
    <col min="12863" max="12871" width="25.7109375" style="45" customWidth="1"/>
    <col min="12872" max="13056" width="9.140625" style="45"/>
    <col min="13057" max="13057" width="5.42578125" style="45" customWidth="1"/>
    <col min="13058" max="13058" width="7.7109375" style="45" customWidth="1"/>
    <col min="13059" max="13060" width="5.42578125" style="45" customWidth="1"/>
    <col min="13061" max="13061" width="15.28515625" style="45" customWidth="1"/>
    <col min="13062" max="13063" width="7.42578125" style="45" customWidth="1"/>
    <col min="13064" max="13064" width="2.85546875" style="45" customWidth="1"/>
    <col min="13065" max="13065" width="4.7109375" style="45" customWidth="1"/>
    <col min="13066" max="13066" width="3.28515625" style="45" customWidth="1"/>
    <col min="13067" max="13067" width="4.28515625" style="45" customWidth="1"/>
    <col min="13068" max="13068" width="16.140625" style="45" bestFit="1" customWidth="1"/>
    <col min="13069" max="13069" width="3.5703125" style="45" customWidth="1"/>
    <col min="13070" max="13070" width="51" style="45" bestFit="1" customWidth="1"/>
    <col min="13071" max="13071" width="20" style="45" bestFit="1" customWidth="1"/>
    <col min="13072" max="13072" width="8.140625" style="45" bestFit="1" customWidth="1"/>
    <col min="13073" max="13073" width="7" style="45" customWidth="1"/>
    <col min="13074" max="13075" width="3.85546875" style="45" customWidth="1"/>
    <col min="13076" max="13076" width="6.5703125" style="45" customWidth="1"/>
    <col min="13077" max="13078" width="3.85546875" style="45" customWidth="1"/>
    <col min="13079" max="13080" width="8.5703125" style="45" customWidth="1"/>
    <col min="13081" max="13081" width="5.140625" style="45" customWidth="1"/>
    <col min="13082" max="13082" width="23.85546875" style="45" bestFit="1" customWidth="1"/>
    <col min="13083" max="13083" width="13.85546875" style="45" bestFit="1" customWidth="1"/>
    <col min="13084" max="13088" width="4.140625" style="45" customWidth="1"/>
    <col min="13089" max="13089" width="21.7109375" style="45" customWidth="1"/>
    <col min="13090" max="13090" width="69.85546875" style="45" bestFit="1" customWidth="1"/>
    <col min="13091" max="13091" width="4.140625" style="45" customWidth="1"/>
    <col min="13092" max="13092" width="3.28515625" style="45" bestFit="1" customWidth="1"/>
    <col min="13093" max="13093" width="28.28515625" style="45" customWidth="1"/>
    <col min="13094" max="13094" width="6.42578125" style="45" customWidth="1"/>
    <col min="13095" max="13096" width="10.42578125" style="45" customWidth="1"/>
    <col min="13097" max="13098" width="5.5703125" style="45" customWidth="1"/>
    <col min="13099" max="13101" width="23.5703125" style="45" customWidth="1"/>
    <col min="13102" max="13102" width="6.5703125" style="45" customWidth="1"/>
    <col min="13103" max="13103" width="4.5703125" style="45" customWidth="1"/>
    <col min="13104" max="13104" width="12.5703125" style="45" customWidth="1"/>
    <col min="13105" max="13116" width="11.42578125" style="45" customWidth="1"/>
    <col min="13117" max="13117" width="3" style="45" customWidth="1"/>
    <col min="13118" max="13118" width="19.28515625" style="45" customWidth="1"/>
    <col min="13119" max="13127" width="25.7109375" style="45" customWidth="1"/>
    <col min="13128" max="13312" width="9.140625" style="45"/>
    <col min="13313" max="13313" width="5.42578125" style="45" customWidth="1"/>
    <col min="13314" max="13314" width="7.7109375" style="45" customWidth="1"/>
    <col min="13315" max="13316" width="5.42578125" style="45" customWidth="1"/>
    <col min="13317" max="13317" width="15.28515625" style="45" customWidth="1"/>
    <col min="13318" max="13319" width="7.42578125" style="45" customWidth="1"/>
    <col min="13320" max="13320" width="2.85546875" style="45" customWidth="1"/>
    <col min="13321" max="13321" width="4.7109375" style="45" customWidth="1"/>
    <col min="13322" max="13322" width="3.28515625" style="45" customWidth="1"/>
    <col min="13323" max="13323" width="4.28515625" style="45" customWidth="1"/>
    <col min="13324" max="13324" width="16.140625" style="45" bestFit="1" customWidth="1"/>
    <col min="13325" max="13325" width="3.5703125" style="45" customWidth="1"/>
    <col min="13326" max="13326" width="51" style="45" bestFit="1" customWidth="1"/>
    <col min="13327" max="13327" width="20" style="45" bestFit="1" customWidth="1"/>
    <col min="13328" max="13328" width="8.140625" style="45" bestFit="1" customWidth="1"/>
    <col min="13329" max="13329" width="7" style="45" customWidth="1"/>
    <col min="13330" max="13331" width="3.85546875" style="45" customWidth="1"/>
    <col min="13332" max="13332" width="6.5703125" style="45" customWidth="1"/>
    <col min="13333" max="13334" width="3.85546875" style="45" customWidth="1"/>
    <col min="13335" max="13336" width="8.5703125" style="45" customWidth="1"/>
    <col min="13337" max="13337" width="5.140625" style="45" customWidth="1"/>
    <col min="13338" max="13338" width="23.85546875" style="45" bestFit="1" customWidth="1"/>
    <col min="13339" max="13339" width="13.85546875" style="45" bestFit="1" customWidth="1"/>
    <col min="13340" max="13344" width="4.140625" style="45" customWidth="1"/>
    <col min="13345" max="13345" width="21.7109375" style="45" customWidth="1"/>
    <col min="13346" max="13346" width="69.85546875" style="45" bestFit="1" customWidth="1"/>
    <col min="13347" max="13347" width="4.140625" style="45" customWidth="1"/>
    <col min="13348" max="13348" width="3.28515625" style="45" bestFit="1" customWidth="1"/>
    <col min="13349" max="13349" width="28.28515625" style="45" customWidth="1"/>
    <col min="13350" max="13350" width="6.42578125" style="45" customWidth="1"/>
    <col min="13351" max="13352" width="10.42578125" style="45" customWidth="1"/>
    <col min="13353" max="13354" width="5.5703125" style="45" customWidth="1"/>
    <col min="13355" max="13357" width="23.5703125" style="45" customWidth="1"/>
    <col min="13358" max="13358" width="6.5703125" style="45" customWidth="1"/>
    <col min="13359" max="13359" width="4.5703125" style="45" customWidth="1"/>
    <col min="13360" max="13360" width="12.5703125" style="45" customWidth="1"/>
    <col min="13361" max="13372" width="11.42578125" style="45" customWidth="1"/>
    <col min="13373" max="13373" width="3" style="45" customWidth="1"/>
    <col min="13374" max="13374" width="19.28515625" style="45" customWidth="1"/>
    <col min="13375" max="13383" width="25.7109375" style="45" customWidth="1"/>
    <col min="13384" max="13568" width="9.140625" style="45"/>
    <col min="13569" max="13569" width="5.42578125" style="45" customWidth="1"/>
    <col min="13570" max="13570" width="7.7109375" style="45" customWidth="1"/>
    <col min="13571" max="13572" width="5.42578125" style="45" customWidth="1"/>
    <col min="13573" max="13573" width="15.28515625" style="45" customWidth="1"/>
    <col min="13574" max="13575" width="7.42578125" style="45" customWidth="1"/>
    <col min="13576" max="13576" width="2.85546875" style="45" customWidth="1"/>
    <col min="13577" max="13577" width="4.7109375" style="45" customWidth="1"/>
    <col min="13578" max="13578" width="3.28515625" style="45" customWidth="1"/>
    <col min="13579" max="13579" width="4.28515625" style="45" customWidth="1"/>
    <col min="13580" max="13580" width="16.140625" style="45" bestFit="1" customWidth="1"/>
    <col min="13581" max="13581" width="3.5703125" style="45" customWidth="1"/>
    <col min="13582" max="13582" width="51" style="45" bestFit="1" customWidth="1"/>
    <col min="13583" max="13583" width="20" style="45" bestFit="1" customWidth="1"/>
    <col min="13584" max="13584" width="8.140625" style="45" bestFit="1" customWidth="1"/>
    <col min="13585" max="13585" width="7" style="45" customWidth="1"/>
    <col min="13586" max="13587" width="3.85546875" style="45" customWidth="1"/>
    <col min="13588" max="13588" width="6.5703125" style="45" customWidth="1"/>
    <col min="13589" max="13590" width="3.85546875" style="45" customWidth="1"/>
    <col min="13591" max="13592" width="8.5703125" style="45" customWidth="1"/>
    <col min="13593" max="13593" width="5.140625" style="45" customWidth="1"/>
    <col min="13594" max="13594" width="23.85546875" style="45" bestFit="1" customWidth="1"/>
    <col min="13595" max="13595" width="13.85546875" style="45" bestFit="1" customWidth="1"/>
    <col min="13596" max="13600" width="4.140625" style="45" customWidth="1"/>
    <col min="13601" max="13601" width="21.7109375" style="45" customWidth="1"/>
    <col min="13602" max="13602" width="69.85546875" style="45" bestFit="1" customWidth="1"/>
    <col min="13603" max="13603" width="4.140625" style="45" customWidth="1"/>
    <col min="13604" max="13604" width="3.28515625" style="45" bestFit="1" customWidth="1"/>
    <col min="13605" max="13605" width="28.28515625" style="45" customWidth="1"/>
    <col min="13606" max="13606" width="6.42578125" style="45" customWidth="1"/>
    <col min="13607" max="13608" width="10.42578125" style="45" customWidth="1"/>
    <col min="13609" max="13610" width="5.5703125" style="45" customWidth="1"/>
    <col min="13611" max="13613" width="23.5703125" style="45" customWidth="1"/>
    <col min="13614" max="13614" width="6.5703125" style="45" customWidth="1"/>
    <col min="13615" max="13615" width="4.5703125" style="45" customWidth="1"/>
    <col min="13616" max="13616" width="12.5703125" style="45" customWidth="1"/>
    <col min="13617" max="13628" width="11.42578125" style="45" customWidth="1"/>
    <col min="13629" max="13629" width="3" style="45" customWidth="1"/>
    <col min="13630" max="13630" width="19.28515625" style="45" customWidth="1"/>
    <col min="13631" max="13639" width="25.7109375" style="45" customWidth="1"/>
    <col min="13640" max="13824" width="9.140625" style="45"/>
    <col min="13825" max="13825" width="5.42578125" style="45" customWidth="1"/>
    <col min="13826" max="13826" width="7.7109375" style="45" customWidth="1"/>
    <col min="13827" max="13828" width="5.42578125" style="45" customWidth="1"/>
    <col min="13829" max="13829" width="15.28515625" style="45" customWidth="1"/>
    <col min="13830" max="13831" width="7.42578125" style="45" customWidth="1"/>
    <col min="13832" max="13832" width="2.85546875" style="45" customWidth="1"/>
    <col min="13833" max="13833" width="4.7109375" style="45" customWidth="1"/>
    <col min="13834" max="13834" width="3.28515625" style="45" customWidth="1"/>
    <col min="13835" max="13835" width="4.28515625" style="45" customWidth="1"/>
    <col min="13836" max="13836" width="16.140625" style="45" bestFit="1" customWidth="1"/>
    <col min="13837" max="13837" width="3.5703125" style="45" customWidth="1"/>
    <col min="13838" max="13838" width="51" style="45" bestFit="1" customWidth="1"/>
    <col min="13839" max="13839" width="20" style="45" bestFit="1" customWidth="1"/>
    <col min="13840" max="13840" width="8.140625" style="45" bestFit="1" customWidth="1"/>
    <col min="13841" max="13841" width="7" style="45" customWidth="1"/>
    <col min="13842" max="13843" width="3.85546875" style="45" customWidth="1"/>
    <col min="13844" max="13844" width="6.5703125" style="45" customWidth="1"/>
    <col min="13845" max="13846" width="3.85546875" style="45" customWidth="1"/>
    <col min="13847" max="13848" width="8.5703125" style="45" customWidth="1"/>
    <col min="13849" max="13849" width="5.140625" style="45" customWidth="1"/>
    <col min="13850" max="13850" width="23.85546875" style="45" bestFit="1" customWidth="1"/>
    <col min="13851" max="13851" width="13.85546875" style="45" bestFit="1" customWidth="1"/>
    <col min="13852" max="13856" width="4.140625" style="45" customWidth="1"/>
    <col min="13857" max="13857" width="21.7109375" style="45" customWidth="1"/>
    <col min="13858" max="13858" width="69.85546875" style="45" bestFit="1" customWidth="1"/>
    <col min="13859" max="13859" width="4.140625" style="45" customWidth="1"/>
    <col min="13860" max="13860" width="3.28515625" style="45" bestFit="1" customWidth="1"/>
    <col min="13861" max="13861" width="28.28515625" style="45" customWidth="1"/>
    <col min="13862" max="13862" width="6.42578125" style="45" customWidth="1"/>
    <col min="13863" max="13864" width="10.42578125" style="45" customWidth="1"/>
    <col min="13865" max="13866" width="5.5703125" style="45" customWidth="1"/>
    <col min="13867" max="13869" width="23.5703125" style="45" customWidth="1"/>
    <col min="13870" max="13870" width="6.5703125" style="45" customWidth="1"/>
    <col min="13871" max="13871" width="4.5703125" style="45" customWidth="1"/>
    <col min="13872" max="13872" width="12.5703125" style="45" customWidth="1"/>
    <col min="13873" max="13884" width="11.42578125" style="45" customWidth="1"/>
    <col min="13885" max="13885" width="3" style="45" customWidth="1"/>
    <col min="13886" max="13886" width="19.28515625" style="45" customWidth="1"/>
    <col min="13887" max="13895" width="25.7109375" style="45" customWidth="1"/>
    <col min="13896" max="14080" width="9.140625" style="45"/>
    <col min="14081" max="14081" width="5.42578125" style="45" customWidth="1"/>
    <col min="14082" max="14082" width="7.7109375" style="45" customWidth="1"/>
    <col min="14083" max="14084" width="5.42578125" style="45" customWidth="1"/>
    <col min="14085" max="14085" width="15.28515625" style="45" customWidth="1"/>
    <col min="14086" max="14087" width="7.42578125" style="45" customWidth="1"/>
    <col min="14088" max="14088" width="2.85546875" style="45" customWidth="1"/>
    <col min="14089" max="14089" width="4.7109375" style="45" customWidth="1"/>
    <col min="14090" max="14090" width="3.28515625" style="45" customWidth="1"/>
    <col min="14091" max="14091" width="4.28515625" style="45" customWidth="1"/>
    <col min="14092" max="14092" width="16.140625" style="45" bestFit="1" customWidth="1"/>
    <col min="14093" max="14093" width="3.5703125" style="45" customWidth="1"/>
    <col min="14094" max="14094" width="51" style="45" bestFit="1" customWidth="1"/>
    <col min="14095" max="14095" width="20" style="45" bestFit="1" customWidth="1"/>
    <col min="14096" max="14096" width="8.140625" style="45" bestFit="1" customWidth="1"/>
    <col min="14097" max="14097" width="7" style="45" customWidth="1"/>
    <col min="14098" max="14099" width="3.85546875" style="45" customWidth="1"/>
    <col min="14100" max="14100" width="6.5703125" style="45" customWidth="1"/>
    <col min="14101" max="14102" width="3.85546875" style="45" customWidth="1"/>
    <col min="14103" max="14104" width="8.5703125" style="45" customWidth="1"/>
    <col min="14105" max="14105" width="5.140625" style="45" customWidth="1"/>
    <col min="14106" max="14106" width="23.85546875" style="45" bestFit="1" customWidth="1"/>
    <col min="14107" max="14107" width="13.85546875" style="45" bestFit="1" customWidth="1"/>
    <col min="14108" max="14112" width="4.140625" style="45" customWidth="1"/>
    <col min="14113" max="14113" width="21.7109375" style="45" customWidth="1"/>
    <col min="14114" max="14114" width="69.85546875" style="45" bestFit="1" customWidth="1"/>
    <col min="14115" max="14115" width="4.140625" style="45" customWidth="1"/>
    <col min="14116" max="14116" width="3.28515625" style="45" bestFit="1" customWidth="1"/>
    <col min="14117" max="14117" width="28.28515625" style="45" customWidth="1"/>
    <col min="14118" max="14118" width="6.42578125" style="45" customWidth="1"/>
    <col min="14119" max="14120" width="10.42578125" style="45" customWidth="1"/>
    <col min="14121" max="14122" width="5.5703125" style="45" customWidth="1"/>
    <col min="14123" max="14125" width="23.5703125" style="45" customWidth="1"/>
    <col min="14126" max="14126" width="6.5703125" style="45" customWidth="1"/>
    <col min="14127" max="14127" width="4.5703125" style="45" customWidth="1"/>
    <col min="14128" max="14128" width="12.5703125" style="45" customWidth="1"/>
    <col min="14129" max="14140" width="11.42578125" style="45" customWidth="1"/>
    <col min="14141" max="14141" width="3" style="45" customWidth="1"/>
    <col min="14142" max="14142" width="19.28515625" style="45" customWidth="1"/>
    <col min="14143" max="14151" width="25.7109375" style="45" customWidth="1"/>
    <col min="14152" max="14336" width="9.140625" style="45"/>
    <col min="14337" max="14337" width="5.42578125" style="45" customWidth="1"/>
    <col min="14338" max="14338" width="7.7109375" style="45" customWidth="1"/>
    <col min="14339" max="14340" width="5.42578125" style="45" customWidth="1"/>
    <col min="14341" max="14341" width="15.28515625" style="45" customWidth="1"/>
    <col min="14342" max="14343" width="7.42578125" style="45" customWidth="1"/>
    <col min="14344" max="14344" width="2.85546875" style="45" customWidth="1"/>
    <col min="14345" max="14345" width="4.7109375" style="45" customWidth="1"/>
    <col min="14346" max="14346" width="3.28515625" style="45" customWidth="1"/>
    <col min="14347" max="14347" width="4.28515625" style="45" customWidth="1"/>
    <col min="14348" max="14348" width="16.140625" style="45" bestFit="1" customWidth="1"/>
    <col min="14349" max="14349" width="3.5703125" style="45" customWidth="1"/>
    <col min="14350" max="14350" width="51" style="45" bestFit="1" customWidth="1"/>
    <col min="14351" max="14351" width="20" style="45" bestFit="1" customWidth="1"/>
    <col min="14352" max="14352" width="8.140625" style="45" bestFit="1" customWidth="1"/>
    <col min="14353" max="14353" width="7" style="45" customWidth="1"/>
    <col min="14354" max="14355" width="3.85546875" style="45" customWidth="1"/>
    <col min="14356" max="14356" width="6.5703125" style="45" customWidth="1"/>
    <col min="14357" max="14358" width="3.85546875" style="45" customWidth="1"/>
    <col min="14359" max="14360" width="8.5703125" style="45" customWidth="1"/>
    <col min="14361" max="14361" width="5.140625" style="45" customWidth="1"/>
    <col min="14362" max="14362" width="23.85546875" style="45" bestFit="1" customWidth="1"/>
    <col min="14363" max="14363" width="13.85546875" style="45" bestFit="1" customWidth="1"/>
    <col min="14364" max="14368" width="4.140625" style="45" customWidth="1"/>
    <col min="14369" max="14369" width="21.7109375" style="45" customWidth="1"/>
    <col min="14370" max="14370" width="69.85546875" style="45" bestFit="1" customWidth="1"/>
    <col min="14371" max="14371" width="4.140625" style="45" customWidth="1"/>
    <col min="14372" max="14372" width="3.28515625" style="45" bestFit="1" customWidth="1"/>
    <col min="14373" max="14373" width="28.28515625" style="45" customWidth="1"/>
    <col min="14374" max="14374" width="6.42578125" style="45" customWidth="1"/>
    <col min="14375" max="14376" width="10.42578125" style="45" customWidth="1"/>
    <col min="14377" max="14378" width="5.5703125" style="45" customWidth="1"/>
    <col min="14379" max="14381" width="23.5703125" style="45" customWidth="1"/>
    <col min="14382" max="14382" width="6.5703125" style="45" customWidth="1"/>
    <col min="14383" max="14383" width="4.5703125" style="45" customWidth="1"/>
    <col min="14384" max="14384" width="12.5703125" style="45" customWidth="1"/>
    <col min="14385" max="14396" width="11.42578125" style="45" customWidth="1"/>
    <col min="14397" max="14397" width="3" style="45" customWidth="1"/>
    <col min="14398" max="14398" width="19.28515625" style="45" customWidth="1"/>
    <col min="14399" max="14407" width="25.7109375" style="45" customWidth="1"/>
    <col min="14408" max="14592" width="9.140625" style="45"/>
    <col min="14593" max="14593" width="5.42578125" style="45" customWidth="1"/>
    <col min="14594" max="14594" width="7.7109375" style="45" customWidth="1"/>
    <col min="14595" max="14596" width="5.42578125" style="45" customWidth="1"/>
    <col min="14597" max="14597" width="15.28515625" style="45" customWidth="1"/>
    <col min="14598" max="14599" width="7.42578125" style="45" customWidth="1"/>
    <col min="14600" max="14600" width="2.85546875" style="45" customWidth="1"/>
    <col min="14601" max="14601" width="4.7109375" style="45" customWidth="1"/>
    <col min="14602" max="14602" width="3.28515625" style="45" customWidth="1"/>
    <col min="14603" max="14603" width="4.28515625" style="45" customWidth="1"/>
    <col min="14604" max="14604" width="16.140625" style="45" bestFit="1" customWidth="1"/>
    <col min="14605" max="14605" width="3.5703125" style="45" customWidth="1"/>
    <col min="14606" max="14606" width="51" style="45" bestFit="1" customWidth="1"/>
    <col min="14607" max="14607" width="20" style="45" bestFit="1" customWidth="1"/>
    <col min="14608" max="14608" width="8.140625" style="45" bestFit="1" customWidth="1"/>
    <col min="14609" max="14609" width="7" style="45" customWidth="1"/>
    <col min="14610" max="14611" width="3.85546875" style="45" customWidth="1"/>
    <col min="14612" max="14612" width="6.5703125" style="45" customWidth="1"/>
    <col min="14613" max="14614" width="3.85546875" style="45" customWidth="1"/>
    <col min="14615" max="14616" width="8.5703125" style="45" customWidth="1"/>
    <col min="14617" max="14617" width="5.140625" style="45" customWidth="1"/>
    <col min="14618" max="14618" width="23.85546875" style="45" bestFit="1" customWidth="1"/>
    <col min="14619" max="14619" width="13.85546875" style="45" bestFit="1" customWidth="1"/>
    <col min="14620" max="14624" width="4.140625" style="45" customWidth="1"/>
    <col min="14625" max="14625" width="21.7109375" style="45" customWidth="1"/>
    <col min="14626" max="14626" width="69.85546875" style="45" bestFit="1" customWidth="1"/>
    <col min="14627" max="14627" width="4.140625" style="45" customWidth="1"/>
    <col min="14628" max="14628" width="3.28515625" style="45" bestFit="1" customWidth="1"/>
    <col min="14629" max="14629" width="28.28515625" style="45" customWidth="1"/>
    <col min="14630" max="14630" width="6.42578125" style="45" customWidth="1"/>
    <col min="14631" max="14632" width="10.42578125" style="45" customWidth="1"/>
    <col min="14633" max="14634" width="5.5703125" style="45" customWidth="1"/>
    <col min="14635" max="14637" width="23.5703125" style="45" customWidth="1"/>
    <col min="14638" max="14638" width="6.5703125" style="45" customWidth="1"/>
    <col min="14639" max="14639" width="4.5703125" style="45" customWidth="1"/>
    <col min="14640" max="14640" width="12.5703125" style="45" customWidth="1"/>
    <col min="14641" max="14652" width="11.42578125" style="45" customWidth="1"/>
    <col min="14653" max="14653" width="3" style="45" customWidth="1"/>
    <col min="14654" max="14654" width="19.28515625" style="45" customWidth="1"/>
    <col min="14655" max="14663" width="25.7109375" style="45" customWidth="1"/>
    <col min="14664" max="14848" width="9.140625" style="45"/>
    <col min="14849" max="14849" width="5.42578125" style="45" customWidth="1"/>
    <col min="14850" max="14850" width="7.7109375" style="45" customWidth="1"/>
    <col min="14851" max="14852" width="5.42578125" style="45" customWidth="1"/>
    <col min="14853" max="14853" width="15.28515625" style="45" customWidth="1"/>
    <col min="14854" max="14855" width="7.42578125" style="45" customWidth="1"/>
    <col min="14856" max="14856" width="2.85546875" style="45" customWidth="1"/>
    <col min="14857" max="14857" width="4.7109375" style="45" customWidth="1"/>
    <col min="14858" max="14858" width="3.28515625" style="45" customWidth="1"/>
    <col min="14859" max="14859" width="4.28515625" style="45" customWidth="1"/>
    <col min="14860" max="14860" width="16.140625" style="45" bestFit="1" customWidth="1"/>
    <col min="14861" max="14861" width="3.5703125" style="45" customWidth="1"/>
    <col min="14862" max="14862" width="51" style="45" bestFit="1" customWidth="1"/>
    <col min="14863" max="14863" width="20" style="45" bestFit="1" customWidth="1"/>
    <col min="14864" max="14864" width="8.140625" style="45" bestFit="1" customWidth="1"/>
    <col min="14865" max="14865" width="7" style="45" customWidth="1"/>
    <col min="14866" max="14867" width="3.85546875" style="45" customWidth="1"/>
    <col min="14868" max="14868" width="6.5703125" style="45" customWidth="1"/>
    <col min="14869" max="14870" width="3.85546875" style="45" customWidth="1"/>
    <col min="14871" max="14872" width="8.5703125" style="45" customWidth="1"/>
    <col min="14873" max="14873" width="5.140625" style="45" customWidth="1"/>
    <col min="14874" max="14874" width="23.85546875" style="45" bestFit="1" customWidth="1"/>
    <col min="14875" max="14875" width="13.85546875" style="45" bestFit="1" customWidth="1"/>
    <col min="14876" max="14880" width="4.140625" style="45" customWidth="1"/>
    <col min="14881" max="14881" width="21.7109375" style="45" customWidth="1"/>
    <col min="14882" max="14882" width="69.85546875" style="45" bestFit="1" customWidth="1"/>
    <col min="14883" max="14883" width="4.140625" style="45" customWidth="1"/>
    <col min="14884" max="14884" width="3.28515625" style="45" bestFit="1" customWidth="1"/>
    <col min="14885" max="14885" width="28.28515625" style="45" customWidth="1"/>
    <col min="14886" max="14886" width="6.42578125" style="45" customWidth="1"/>
    <col min="14887" max="14888" width="10.42578125" style="45" customWidth="1"/>
    <col min="14889" max="14890" width="5.5703125" style="45" customWidth="1"/>
    <col min="14891" max="14893" width="23.5703125" style="45" customWidth="1"/>
    <col min="14894" max="14894" width="6.5703125" style="45" customWidth="1"/>
    <col min="14895" max="14895" width="4.5703125" style="45" customWidth="1"/>
    <col min="14896" max="14896" width="12.5703125" style="45" customWidth="1"/>
    <col min="14897" max="14908" width="11.42578125" style="45" customWidth="1"/>
    <col min="14909" max="14909" width="3" style="45" customWidth="1"/>
    <col min="14910" max="14910" width="19.28515625" style="45" customWidth="1"/>
    <col min="14911" max="14919" width="25.7109375" style="45" customWidth="1"/>
    <col min="14920" max="15104" width="9.140625" style="45"/>
    <col min="15105" max="15105" width="5.42578125" style="45" customWidth="1"/>
    <col min="15106" max="15106" width="7.7109375" style="45" customWidth="1"/>
    <col min="15107" max="15108" width="5.42578125" style="45" customWidth="1"/>
    <col min="15109" max="15109" width="15.28515625" style="45" customWidth="1"/>
    <col min="15110" max="15111" width="7.42578125" style="45" customWidth="1"/>
    <col min="15112" max="15112" width="2.85546875" style="45" customWidth="1"/>
    <col min="15113" max="15113" width="4.7109375" style="45" customWidth="1"/>
    <col min="15114" max="15114" width="3.28515625" style="45" customWidth="1"/>
    <col min="15115" max="15115" width="4.28515625" style="45" customWidth="1"/>
    <col min="15116" max="15116" width="16.140625" style="45" bestFit="1" customWidth="1"/>
    <col min="15117" max="15117" width="3.5703125" style="45" customWidth="1"/>
    <col min="15118" max="15118" width="51" style="45" bestFit="1" customWidth="1"/>
    <col min="15119" max="15119" width="20" style="45" bestFit="1" customWidth="1"/>
    <col min="15120" max="15120" width="8.140625" style="45" bestFit="1" customWidth="1"/>
    <col min="15121" max="15121" width="7" style="45" customWidth="1"/>
    <col min="15122" max="15123" width="3.85546875" style="45" customWidth="1"/>
    <col min="15124" max="15124" width="6.5703125" style="45" customWidth="1"/>
    <col min="15125" max="15126" width="3.85546875" style="45" customWidth="1"/>
    <col min="15127" max="15128" width="8.5703125" style="45" customWidth="1"/>
    <col min="15129" max="15129" width="5.140625" style="45" customWidth="1"/>
    <col min="15130" max="15130" width="23.85546875" style="45" bestFit="1" customWidth="1"/>
    <col min="15131" max="15131" width="13.85546875" style="45" bestFit="1" customWidth="1"/>
    <col min="15132" max="15136" width="4.140625" style="45" customWidth="1"/>
    <col min="15137" max="15137" width="21.7109375" style="45" customWidth="1"/>
    <col min="15138" max="15138" width="69.85546875" style="45" bestFit="1" customWidth="1"/>
    <col min="15139" max="15139" width="4.140625" style="45" customWidth="1"/>
    <col min="15140" max="15140" width="3.28515625" style="45" bestFit="1" customWidth="1"/>
    <col min="15141" max="15141" width="28.28515625" style="45" customWidth="1"/>
    <col min="15142" max="15142" width="6.42578125" style="45" customWidth="1"/>
    <col min="15143" max="15144" width="10.42578125" style="45" customWidth="1"/>
    <col min="15145" max="15146" width="5.5703125" style="45" customWidth="1"/>
    <col min="15147" max="15149" width="23.5703125" style="45" customWidth="1"/>
    <col min="15150" max="15150" width="6.5703125" style="45" customWidth="1"/>
    <col min="15151" max="15151" width="4.5703125" style="45" customWidth="1"/>
    <col min="15152" max="15152" width="12.5703125" style="45" customWidth="1"/>
    <col min="15153" max="15164" width="11.42578125" style="45" customWidth="1"/>
    <col min="15165" max="15165" width="3" style="45" customWidth="1"/>
    <col min="15166" max="15166" width="19.28515625" style="45" customWidth="1"/>
    <col min="15167" max="15175" width="25.7109375" style="45" customWidth="1"/>
    <col min="15176" max="15360" width="9.140625" style="45"/>
    <col min="15361" max="15361" width="5.42578125" style="45" customWidth="1"/>
    <col min="15362" max="15362" width="7.7109375" style="45" customWidth="1"/>
    <col min="15363" max="15364" width="5.42578125" style="45" customWidth="1"/>
    <col min="15365" max="15365" width="15.28515625" style="45" customWidth="1"/>
    <col min="15366" max="15367" width="7.42578125" style="45" customWidth="1"/>
    <col min="15368" max="15368" width="2.85546875" style="45" customWidth="1"/>
    <col min="15369" max="15369" width="4.7109375" style="45" customWidth="1"/>
    <col min="15370" max="15370" width="3.28515625" style="45" customWidth="1"/>
    <col min="15371" max="15371" width="4.28515625" style="45" customWidth="1"/>
    <col min="15372" max="15372" width="16.140625" style="45" bestFit="1" customWidth="1"/>
    <col min="15373" max="15373" width="3.5703125" style="45" customWidth="1"/>
    <col min="15374" max="15374" width="51" style="45" bestFit="1" customWidth="1"/>
    <col min="15375" max="15375" width="20" style="45" bestFit="1" customWidth="1"/>
    <col min="15376" max="15376" width="8.140625" style="45" bestFit="1" customWidth="1"/>
    <col min="15377" max="15377" width="7" style="45" customWidth="1"/>
    <col min="15378" max="15379" width="3.85546875" style="45" customWidth="1"/>
    <col min="15380" max="15380" width="6.5703125" style="45" customWidth="1"/>
    <col min="15381" max="15382" width="3.85546875" style="45" customWidth="1"/>
    <col min="15383" max="15384" width="8.5703125" style="45" customWidth="1"/>
    <col min="15385" max="15385" width="5.140625" style="45" customWidth="1"/>
    <col min="15386" max="15386" width="23.85546875" style="45" bestFit="1" customWidth="1"/>
    <col min="15387" max="15387" width="13.85546875" style="45" bestFit="1" customWidth="1"/>
    <col min="15388" max="15392" width="4.140625" style="45" customWidth="1"/>
    <col min="15393" max="15393" width="21.7109375" style="45" customWidth="1"/>
    <col min="15394" max="15394" width="69.85546875" style="45" bestFit="1" customWidth="1"/>
    <col min="15395" max="15395" width="4.140625" style="45" customWidth="1"/>
    <col min="15396" max="15396" width="3.28515625" style="45" bestFit="1" customWidth="1"/>
    <col min="15397" max="15397" width="28.28515625" style="45" customWidth="1"/>
    <col min="15398" max="15398" width="6.42578125" style="45" customWidth="1"/>
    <col min="15399" max="15400" width="10.42578125" style="45" customWidth="1"/>
    <col min="15401" max="15402" width="5.5703125" style="45" customWidth="1"/>
    <col min="15403" max="15405" width="23.5703125" style="45" customWidth="1"/>
    <col min="15406" max="15406" width="6.5703125" style="45" customWidth="1"/>
    <col min="15407" max="15407" width="4.5703125" style="45" customWidth="1"/>
    <col min="15408" max="15408" width="12.5703125" style="45" customWidth="1"/>
    <col min="15409" max="15420" width="11.42578125" style="45" customWidth="1"/>
    <col min="15421" max="15421" width="3" style="45" customWidth="1"/>
    <col min="15422" max="15422" width="19.28515625" style="45" customWidth="1"/>
    <col min="15423" max="15431" width="25.7109375" style="45" customWidth="1"/>
    <col min="15432" max="15616" width="9.140625" style="45"/>
    <col min="15617" max="15617" width="5.42578125" style="45" customWidth="1"/>
    <col min="15618" max="15618" width="7.7109375" style="45" customWidth="1"/>
    <col min="15619" max="15620" width="5.42578125" style="45" customWidth="1"/>
    <col min="15621" max="15621" width="15.28515625" style="45" customWidth="1"/>
    <col min="15622" max="15623" width="7.42578125" style="45" customWidth="1"/>
    <col min="15624" max="15624" width="2.85546875" style="45" customWidth="1"/>
    <col min="15625" max="15625" width="4.7109375" style="45" customWidth="1"/>
    <col min="15626" max="15626" width="3.28515625" style="45" customWidth="1"/>
    <col min="15627" max="15627" width="4.28515625" style="45" customWidth="1"/>
    <col min="15628" max="15628" width="16.140625" style="45" bestFit="1" customWidth="1"/>
    <col min="15629" max="15629" width="3.5703125" style="45" customWidth="1"/>
    <col min="15630" max="15630" width="51" style="45" bestFit="1" customWidth="1"/>
    <col min="15631" max="15631" width="20" style="45" bestFit="1" customWidth="1"/>
    <col min="15632" max="15632" width="8.140625" style="45" bestFit="1" customWidth="1"/>
    <col min="15633" max="15633" width="7" style="45" customWidth="1"/>
    <col min="15634" max="15635" width="3.85546875" style="45" customWidth="1"/>
    <col min="15636" max="15636" width="6.5703125" style="45" customWidth="1"/>
    <col min="15637" max="15638" width="3.85546875" style="45" customWidth="1"/>
    <col min="15639" max="15640" width="8.5703125" style="45" customWidth="1"/>
    <col min="15641" max="15641" width="5.140625" style="45" customWidth="1"/>
    <col min="15642" max="15642" width="23.85546875" style="45" bestFit="1" customWidth="1"/>
    <col min="15643" max="15643" width="13.85546875" style="45" bestFit="1" customWidth="1"/>
    <col min="15644" max="15648" width="4.140625" style="45" customWidth="1"/>
    <col min="15649" max="15649" width="21.7109375" style="45" customWidth="1"/>
    <col min="15650" max="15650" width="69.85546875" style="45" bestFit="1" customWidth="1"/>
    <col min="15651" max="15651" width="4.140625" style="45" customWidth="1"/>
    <col min="15652" max="15652" width="3.28515625" style="45" bestFit="1" customWidth="1"/>
    <col min="15653" max="15653" width="28.28515625" style="45" customWidth="1"/>
    <col min="15654" max="15654" width="6.42578125" style="45" customWidth="1"/>
    <col min="15655" max="15656" width="10.42578125" style="45" customWidth="1"/>
    <col min="15657" max="15658" width="5.5703125" style="45" customWidth="1"/>
    <col min="15659" max="15661" width="23.5703125" style="45" customWidth="1"/>
    <col min="15662" max="15662" width="6.5703125" style="45" customWidth="1"/>
    <col min="15663" max="15663" width="4.5703125" style="45" customWidth="1"/>
    <col min="15664" max="15664" width="12.5703125" style="45" customWidth="1"/>
    <col min="15665" max="15676" width="11.42578125" style="45" customWidth="1"/>
    <col min="15677" max="15677" width="3" style="45" customWidth="1"/>
    <col min="15678" max="15678" width="19.28515625" style="45" customWidth="1"/>
    <col min="15679" max="15687" width="25.7109375" style="45" customWidth="1"/>
    <col min="15688" max="15872" width="9.140625" style="45"/>
    <col min="15873" max="15873" width="5.42578125" style="45" customWidth="1"/>
    <col min="15874" max="15874" width="7.7109375" style="45" customWidth="1"/>
    <col min="15875" max="15876" width="5.42578125" style="45" customWidth="1"/>
    <col min="15877" max="15877" width="15.28515625" style="45" customWidth="1"/>
    <col min="15878" max="15879" width="7.42578125" style="45" customWidth="1"/>
    <col min="15880" max="15880" width="2.85546875" style="45" customWidth="1"/>
    <col min="15881" max="15881" width="4.7109375" style="45" customWidth="1"/>
    <col min="15882" max="15882" width="3.28515625" style="45" customWidth="1"/>
    <col min="15883" max="15883" width="4.28515625" style="45" customWidth="1"/>
    <col min="15884" max="15884" width="16.140625" style="45" bestFit="1" customWidth="1"/>
    <col min="15885" max="15885" width="3.5703125" style="45" customWidth="1"/>
    <col min="15886" max="15886" width="51" style="45" bestFit="1" customWidth="1"/>
    <col min="15887" max="15887" width="20" style="45" bestFit="1" customWidth="1"/>
    <col min="15888" max="15888" width="8.140625" style="45" bestFit="1" customWidth="1"/>
    <col min="15889" max="15889" width="7" style="45" customWidth="1"/>
    <col min="15890" max="15891" width="3.85546875" style="45" customWidth="1"/>
    <col min="15892" max="15892" width="6.5703125" style="45" customWidth="1"/>
    <col min="15893" max="15894" width="3.85546875" style="45" customWidth="1"/>
    <col min="15895" max="15896" width="8.5703125" style="45" customWidth="1"/>
    <col min="15897" max="15897" width="5.140625" style="45" customWidth="1"/>
    <col min="15898" max="15898" width="23.85546875" style="45" bestFit="1" customWidth="1"/>
    <col min="15899" max="15899" width="13.85546875" style="45" bestFit="1" customWidth="1"/>
    <col min="15900" max="15904" width="4.140625" style="45" customWidth="1"/>
    <col min="15905" max="15905" width="21.7109375" style="45" customWidth="1"/>
    <col min="15906" max="15906" width="69.85546875" style="45" bestFit="1" customWidth="1"/>
    <col min="15907" max="15907" width="4.140625" style="45" customWidth="1"/>
    <col min="15908" max="15908" width="3.28515625" style="45" bestFit="1" customWidth="1"/>
    <col min="15909" max="15909" width="28.28515625" style="45" customWidth="1"/>
    <col min="15910" max="15910" width="6.42578125" style="45" customWidth="1"/>
    <col min="15911" max="15912" width="10.42578125" style="45" customWidth="1"/>
    <col min="15913" max="15914" width="5.5703125" style="45" customWidth="1"/>
    <col min="15915" max="15917" width="23.5703125" style="45" customWidth="1"/>
    <col min="15918" max="15918" width="6.5703125" style="45" customWidth="1"/>
    <col min="15919" max="15919" width="4.5703125" style="45" customWidth="1"/>
    <col min="15920" max="15920" width="12.5703125" style="45" customWidth="1"/>
    <col min="15921" max="15932" width="11.42578125" style="45" customWidth="1"/>
    <col min="15933" max="15933" width="3" style="45" customWidth="1"/>
    <col min="15934" max="15934" width="19.28515625" style="45" customWidth="1"/>
    <col min="15935" max="15943" width="25.7109375" style="45" customWidth="1"/>
    <col min="15944" max="16128" width="9.140625" style="45"/>
    <col min="16129" max="16129" width="5.42578125" style="45" customWidth="1"/>
    <col min="16130" max="16130" width="7.7109375" style="45" customWidth="1"/>
    <col min="16131" max="16132" width="5.42578125" style="45" customWidth="1"/>
    <col min="16133" max="16133" width="15.28515625" style="45" customWidth="1"/>
    <col min="16134" max="16135" width="7.42578125" style="45" customWidth="1"/>
    <col min="16136" max="16136" width="2.85546875" style="45" customWidth="1"/>
    <col min="16137" max="16137" width="4.7109375" style="45" customWidth="1"/>
    <col min="16138" max="16138" width="3.28515625" style="45" customWidth="1"/>
    <col min="16139" max="16139" width="4.28515625" style="45" customWidth="1"/>
    <col min="16140" max="16140" width="16.140625" style="45" bestFit="1" customWidth="1"/>
    <col min="16141" max="16141" width="3.5703125" style="45" customWidth="1"/>
    <col min="16142" max="16142" width="51" style="45" bestFit="1" customWidth="1"/>
    <col min="16143" max="16143" width="20" style="45" bestFit="1" customWidth="1"/>
    <col min="16144" max="16144" width="8.140625" style="45" bestFit="1" customWidth="1"/>
    <col min="16145" max="16145" width="7" style="45" customWidth="1"/>
    <col min="16146" max="16147" width="3.85546875" style="45" customWidth="1"/>
    <col min="16148" max="16148" width="6.5703125" style="45" customWidth="1"/>
    <col min="16149" max="16150" width="3.85546875" style="45" customWidth="1"/>
    <col min="16151" max="16152" width="8.5703125" style="45" customWidth="1"/>
    <col min="16153" max="16153" width="5.140625" style="45" customWidth="1"/>
    <col min="16154" max="16154" width="23.85546875" style="45" bestFit="1" customWidth="1"/>
    <col min="16155" max="16155" width="13.85546875" style="45" bestFit="1" customWidth="1"/>
    <col min="16156" max="16160" width="4.140625" style="45" customWidth="1"/>
    <col min="16161" max="16161" width="21.7109375" style="45" customWidth="1"/>
    <col min="16162" max="16162" width="69.85546875" style="45" bestFit="1" customWidth="1"/>
    <col min="16163" max="16163" width="4.140625" style="45" customWidth="1"/>
    <col min="16164" max="16164" width="3.28515625" style="45" bestFit="1" customWidth="1"/>
    <col min="16165" max="16165" width="28.28515625" style="45" customWidth="1"/>
    <col min="16166" max="16166" width="6.42578125" style="45" customWidth="1"/>
    <col min="16167" max="16168" width="10.42578125" style="45" customWidth="1"/>
    <col min="16169" max="16170" width="5.5703125" style="45" customWidth="1"/>
    <col min="16171" max="16173" width="23.5703125" style="45" customWidth="1"/>
    <col min="16174" max="16174" width="6.5703125" style="45" customWidth="1"/>
    <col min="16175" max="16175" width="4.5703125" style="45" customWidth="1"/>
    <col min="16176" max="16176" width="12.5703125" style="45" customWidth="1"/>
    <col min="16177" max="16188" width="11.42578125" style="45" customWidth="1"/>
    <col min="16189" max="16189" width="3" style="45" customWidth="1"/>
    <col min="16190" max="16190" width="19.28515625" style="45" customWidth="1"/>
    <col min="16191" max="16199" width="25.7109375" style="45" customWidth="1"/>
    <col min="16200" max="16384" width="9.140625" style="45"/>
  </cols>
  <sheetData>
    <row r="1" spans="1:71" s="44" customFormat="1" ht="126" customHeight="1" x14ac:dyDescent="0.25">
      <c r="A1" s="26" t="s">
        <v>34</v>
      </c>
      <c r="B1" s="26" t="s">
        <v>35</v>
      </c>
      <c r="C1" s="27" t="s">
        <v>36</v>
      </c>
      <c r="D1" s="26" t="s">
        <v>37</v>
      </c>
      <c r="E1" s="28" t="s">
        <v>38</v>
      </c>
      <c r="F1" s="28" t="s">
        <v>39</v>
      </c>
      <c r="G1" s="28" t="s">
        <v>40</v>
      </c>
      <c r="H1" s="29" t="s">
        <v>41</v>
      </c>
      <c r="I1" s="28" t="s">
        <v>42</v>
      </c>
      <c r="J1" s="30" t="s">
        <v>43</v>
      </c>
      <c r="K1" s="29" t="s">
        <v>44</v>
      </c>
      <c r="L1" s="29" t="s">
        <v>45</v>
      </c>
      <c r="M1" s="29" t="s">
        <v>46</v>
      </c>
      <c r="N1" s="29" t="s">
        <v>47</v>
      </c>
      <c r="O1" s="29" t="s">
        <v>48</v>
      </c>
      <c r="P1" s="31" t="s">
        <v>49</v>
      </c>
      <c r="Q1" s="32" t="s">
        <v>50</v>
      </c>
      <c r="R1" s="33" t="s">
        <v>51</v>
      </c>
      <c r="S1" s="33" t="s">
        <v>52</v>
      </c>
      <c r="T1" s="33" t="s">
        <v>53</v>
      </c>
      <c r="U1" s="33" t="s">
        <v>54</v>
      </c>
      <c r="V1" s="33" t="s">
        <v>55</v>
      </c>
      <c r="W1" s="29" t="s">
        <v>56</v>
      </c>
      <c r="X1" s="29" t="s">
        <v>57</v>
      </c>
      <c r="Y1" s="33" t="s">
        <v>58</v>
      </c>
      <c r="Z1" s="33" t="s">
        <v>59</v>
      </c>
      <c r="AA1" s="29" t="s">
        <v>60</v>
      </c>
      <c r="AB1" s="33" t="s">
        <v>61</v>
      </c>
      <c r="AC1" s="33" t="s">
        <v>62</v>
      </c>
      <c r="AD1" s="33" t="s">
        <v>63</v>
      </c>
      <c r="AE1" s="33" t="s">
        <v>64</v>
      </c>
      <c r="AF1" s="33" t="s">
        <v>65</v>
      </c>
      <c r="AG1" s="33" t="s">
        <v>66</v>
      </c>
      <c r="AH1" s="33" t="s">
        <v>67</v>
      </c>
      <c r="AI1" s="33" t="s">
        <v>68</v>
      </c>
      <c r="AJ1" s="34" t="s">
        <v>69</v>
      </c>
      <c r="AK1" s="29" t="s">
        <v>70</v>
      </c>
      <c r="AL1" s="34" t="s">
        <v>71</v>
      </c>
      <c r="AM1" s="35" t="s">
        <v>72</v>
      </c>
      <c r="AN1" s="35" t="s">
        <v>73</v>
      </c>
      <c r="AO1" s="33" t="s">
        <v>74</v>
      </c>
      <c r="AP1" s="32" t="s">
        <v>75</v>
      </c>
      <c r="AQ1" s="29" t="s">
        <v>76</v>
      </c>
      <c r="AR1" s="29" t="s">
        <v>77</v>
      </c>
      <c r="AS1" s="29" t="s">
        <v>78</v>
      </c>
      <c r="AT1" s="36" t="s">
        <v>79</v>
      </c>
      <c r="AU1" s="37" t="s">
        <v>80</v>
      </c>
      <c r="AV1" s="38" t="s">
        <v>81</v>
      </c>
      <c r="AW1" s="38" t="s">
        <v>82</v>
      </c>
      <c r="AX1" s="38" t="s">
        <v>83</v>
      </c>
      <c r="AY1" s="38" t="s">
        <v>84</v>
      </c>
      <c r="AZ1" s="38" t="s">
        <v>85</v>
      </c>
      <c r="BA1" s="38" t="s">
        <v>86</v>
      </c>
      <c r="BB1" s="38" t="s">
        <v>87</v>
      </c>
      <c r="BC1" s="38" t="s">
        <v>88</v>
      </c>
      <c r="BD1" s="38" t="s">
        <v>89</v>
      </c>
      <c r="BE1" s="38" t="s">
        <v>90</v>
      </c>
      <c r="BF1" s="38" t="s">
        <v>91</v>
      </c>
      <c r="BG1" s="38" t="s">
        <v>92</v>
      </c>
      <c r="BH1" s="38" t="s">
        <v>93</v>
      </c>
      <c r="BI1" s="39" t="s">
        <v>94</v>
      </c>
      <c r="BJ1" s="40" t="s">
        <v>95</v>
      </c>
      <c r="BK1" s="41" t="s">
        <v>96</v>
      </c>
      <c r="BL1" s="41" t="s">
        <v>97</v>
      </c>
      <c r="BM1" s="41" t="s">
        <v>98</v>
      </c>
      <c r="BN1" s="42" t="s">
        <v>99</v>
      </c>
      <c r="BO1" s="42" t="s">
        <v>100</v>
      </c>
      <c r="BP1" s="42" t="s">
        <v>101</v>
      </c>
      <c r="BQ1" s="43" t="s">
        <v>102</v>
      </c>
      <c r="BR1" s="44" t="s">
        <v>103</v>
      </c>
      <c r="BS1" s="44" t="s">
        <v>104</v>
      </c>
    </row>
    <row r="2" spans="1:71" ht="12.6" x14ac:dyDescent="0.25">
      <c r="B2" s="46">
        <v>145496</v>
      </c>
      <c r="C2" s="46" t="s">
        <v>105</v>
      </c>
      <c r="D2" s="46" t="s">
        <v>106</v>
      </c>
      <c r="E2" s="46" t="s">
        <v>8</v>
      </c>
      <c r="F2" s="46" t="s">
        <v>15</v>
      </c>
      <c r="G2" s="46" t="s">
        <v>107</v>
      </c>
      <c r="H2" s="46" t="s">
        <v>8</v>
      </c>
      <c r="I2" s="46" t="s">
        <v>108</v>
      </c>
      <c r="K2" s="46" t="s">
        <v>109</v>
      </c>
      <c r="L2" s="47">
        <v>35065</v>
      </c>
      <c r="O2" s="46" t="s">
        <v>110</v>
      </c>
      <c r="Q2" s="46">
        <v>35.950000000000003</v>
      </c>
      <c r="R2" s="46" t="s">
        <v>111</v>
      </c>
      <c r="S2" s="46" t="s">
        <v>112</v>
      </c>
      <c r="T2" s="46">
        <v>35.950000000000003</v>
      </c>
      <c r="U2" s="46" t="s">
        <v>111</v>
      </c>
      <c r="V2" s="46" t="s">
        <v>111</v>
      </c>
      <c r="W2" s="48">
        <v>-8.5</v>
      </c>
      <c r="X2" s="48">
        <v>179.08299</v>
      </c>
      <c r="Y2" s="46" t="s">
        <v>113</v>
      </c>
      <c r="Z2" s="45">
        <v>1</v>
      </c>
      <c r="AA2" s="46">
        <v>35.950000000000003</v>
      </c>
      <c r="AB2" s="45" t="s">
        <v>114</v>
      </c>
      <c r="AG2" s="46" t="s">
        <v>115</v>
      </c>
      <c r="AH2" s="45" t="s">
        <v>116</v>
      </c>
      <c r="AI2" s="46" t="s">
        <v>117</v>
      </c>
      <c r="AQ2" s="46" t="s">
        <v>118</v>
      </c>
      <c r="AT2" s="46" t="s">
        <v>119</v>
      </c>
      <c r="BJ2" s="46" t="s">
        <v>120</v>
      </c>
      <c r="BP2" s="46" t="s">
        <v>121</v>
      </c>
      <c r="BQ2" s="46" t="s">
        <v>111</v>
      </c>
      <c r="BR2" s="45" t="s">
        <v>122</v>
      </c>
    </row>
    <row r="3" spans="1:71" ht="12.6" x14ac:dyDescent="0.25">
      <c r="B3" s="46">
        <v>315597</v>
      </c>
      <c r="C3" s="46" t="s">
        <v>105</v>
      </c>
      <c r="D3" s="46" t="s">
        <v>106</v>
      </c>
      <c r="E3" s="46" t="s">
        <v>6</v>
      </c>
      <c r="F3" s="46" t="s">
        <v>14</v>
      </c>
      <c r="G3" s="45" t="s">
        <v>123</v>
      </c>
      <c r="H3" s="46" t="s">
        <v>6</v>
      </c>
      <c r="I3" s="46" t="s">
        <v>108</v>
      </c>
      <c r="K3" s="46" t="s">
        <v>124</v>
      </c>
      <c r="L3" s="47">
        <v>37622</v>
      </c>
      <c r="O3" s="46" t="s">
        <v>125</v>
      </c>
      <c r="Q3" s="46">
        <v>1.06</v>
      </c>
      <c r="R3" s="46" t="s">
        <v>111</v>
      </c>
      <c r="S3" s="46" t="s">
        <v>111</v>
      </c>
      <c r="T3" s="45">
        <v>1.06</v>
      </c>
      <c r="W3" s="49">
        <v>-7.4847060000000001</v>
      </c>
      <c r="X3" s="49">
        <v>178.682244</v>
      </c>
      <c r="AB3" s="45" t="s">
        <v>114</v>
      </c>
      <c r="AC3" s="45" t="s">
        <v>114</v>
      </c>
      <c r="AG3" s="46" t="s">
        <v>126</v>
      </c>
      <c r="AH3" s="45" t="s">
        <v>127</v>
      </c>
      <c r="AI3" s="46" t="s">
        <v>128</v>
      </c>
      <c r="AK3" s="45" t="s">
        <v>129</v>
      </c>
      <c r="AQ3" s="46" t="s">
        <v>130</v>
      </c>
      <c r="AT3" s="46" t="s">
        <v>119</v>
      </c>
      <c r="BR3" s="45" t="s">
        <v>131</v>
      </c>
    </row>
    <row r="4" spans="1:71" x14ac:dyDescent="0.2">
      <c r="A4" s="45" t="s">
        <v>132</v>
      </c>
      <c r="C4" s="46" t="s">
        <v>105</v>
      </c>
      <c r="D4" s="46" t="s">
        <v>106</v>
      </c>
      <c r="E4" s="45" t="s">
        <v>9</v>
      </c>
      <c r="F4" s="45" t="s">
        <v>9</v>
      </c>
      <c r="G4" s="45" t="s">
        <v>133</v>
      </c>
      <c r="H4" s="45" t="s">
        <v>9</v>
      </c>
      <c r="I4" s="45" t="s">
        <v>134</v>
      </c>
      <c r="L4" s="45">
        <v>2006</v>
      </c>
      <c r="Q4" s="45">
        <v>1.73</v>
      </c>
      <c r="R4" s="45" t="s">
        <v>111</v>
      </c>
      <c r="S4" s="45" t="s">
        <v>111</v>
      </c>
      <c r="T4" s="45">
        <v>1.46</v>
      </c>
      <c r="W4" s="50">
        <v>-9.3770249999999997</v>
      </c>
      <c r="X4" s="50">
        <v>179.81451899999999</v>
      </c>
      <c r="AB4" s="45" t="s">
        <v>114</v>
      </c>
      <c r="AD4" s="45" t="s">
        <v>114</v>
      </c>
      <c r="AG4" s="45" t="s">
        <v>135</v>
      </c>
      <c r="AH4" s="45" t="s">
        <v>127</v>
      </c>
      <c r="AK4" s="45" t="s">
        <v>136</v>
      </c>
      <c r="AT4" s="45" t="s">
        <v>137</v>
      </c>
      <c r="BR4" s="45" t="s">
        <v>131</v>
      </c>
    </row>
    <row r="5" spans="1:71" ht="12.6" x14ac:dyDescent="0.25">
      <c r="A5" s="45" t="s">
        <v>138</v>
      </c>
      <c r="C5" s="46" t="s">
        <v>105</v>
      </c>
      <c r="D5" s="46" t="s">
        <v>106</v>
      </c>
      <c r="E5" s="45" t="s">
        <v>2</v>
      </c>
      <c r="F5" s="45" t="s">
        <v>26</v>
      </c>
      <c r="G5" s="45" t="s">
        <v>139</v>
      </c>
      <c r="H5" s="45" t="s">
        <v>2</v>
      </c>
      <c r="L5" s="45">
        <v>2006</v>
      </c>
      <c r="Q5" s="45">
        <v>2.52</v>
      </c>
      <c r="R5" s="45" t="s">
        <v>111</v>
      </c>
      <c r="S5" s="45" t="s">
        <v>111</v>
      </c>
      <c r="T5" s="45">
        <v>2.52</v>
      </c>
      <c r="U5" s="45" t="s">
        <v>111</v>
      </c>
      <c r="V5" s="45" t="s">
        <v>111</v>
      </c>
      <c r="W5" s="50">
        <v>-5.6599820000000003</v>
      </c>
      <c r="X5" s="50">
        <v>176.103984</v>
      </c>
      <c r="Y5" s="45" t="s">
        <v>113</v>
      </c>
      <c r="Z5" s="45">
        <v>1</v>
      </c>
      <c r="AA5" s="45">
        <v>2.52</v>
      </c>
      <c r="AB5" s="45" t="s">
        <v>114</v>
      </c>
      <c r="AG5" s="45" t="s">
        <v>140</v>
      </c>
      <c r="AH5" s="45" t="s">
        <v>127</v>
      </c>
      <c r="AK5" s="45" t="s">
        <v>141</v>
      </c>
      <c r="BR5" s="45" t="s">
        <v>131</v>
      </c>
    </row>
    <row r="6" spans="1:71" ht="12.6" x14ac:dyDescent="0.25">
      <c r="A6" s="45" t="s">
        <v>142</v>
      </c>
      <c r="C6" s="46" t="s">
        <v>105</v>
      </c>
      <c r="D6" s="46" t="s">
        <v>106</v>
      </c>
      <c r="E6" s="45" t="s">
        <v>7</v>
      </c>
      <c r="F6" s="45" t="s">
        <v>7</v>
      </c>
      <c r="G6" s="45" t="s">
        <v>143</v>
      </c>
      <c r="H6" s="45" t="s">
        <v>7</v>
      </c>
      <c r="L6" s="45" t="s">
        <v>144</v>
      </c>
      <c r="Q6" s="49">
        <v>11.746</v>
      </c>
      <c r="R6" s="45" t="s">
        <v>111</v>
      </c>
      <c r="S6" s="45" t="s">
        <v>112</v>
      </c>
      <c r="T6" s="49">
        <v>11.746</v>
      </c>
      <c r="W6" s="49">
        <v>-7.960178</v>
      </c>
      <c r="X6" s="49">
        <v>178.35605000000001</v>
      </c>
      <c r="Y6" s="45" t="s">
        <v>113</v>
      </c>
      <c r="Z6" s="45">
        <v>1</v>
      </c>
      <c r="AA6" s="49">
        <v>11.746</v>
      </c>
      <c r="AB6" s="45" t="s">
        <v>114</v>
      </c>
      <c r="AG6" s="45" t="s">
        <v>145</v>
      </c>
      <c r="AH6" s="45" t="s">
        <v>127</v>
      </c>
      <c r="AK6" s="45" t="s">
        <v>141</v>
      </c>
      <c r="BR6" s="45" t="s">
        <v>131</v>
      </c>
    </row>
    <row r="7" spans="1:71" ht="12.6" x14ac:dyDescent="0.25">
      <c r="A7" s="45" t="s">
        <v>146</v>
      </c>
      <c r="C7" s="46" t="s">
        <v>105</v>
      </c>
      <c r="D7" s="46" t="s">
        <v>106</v>
      </c>
      <c r="E7" s="45" t="s">
        <v>5</v>
      </c>
      <c r="F7" s="45" t="s">
        <v>5</v>
      </c>
      <c r="G7" s="45" t="s">
        <v>147</v>
      </c>
      <c r="H7" s="45" t="s">
        <v>5</v>
      </c>
      <c r="L7" s="45">
        <v>1997</v>
      </c>
      <c r="Q7" s="49">
        <f>8.362-1.689</f>
        <v>6.673</v>
      </c>
      <c r="R7" s="45" t="s">
        <v>111</v>
      </c>
      <c r="S7" s="45" t="s">
        <v>111</v>
      </c>
      <c r="T7" s="49">
        <f>8.362-1.689</f>
        <v>6.673</v>
      </c>
      <c r="W7" s="49">
        <v>-6.1903030000000001</v>
      </c>
      <c r="X7" s="49">
        <v>177.14491100000001</v>
      </c>
      <c r="AB7" s="45" t="s">
        <v>114</v>
      </c>
      <c r="AG7" s="45" t="s">
        <v>148</v>
      </c>
      <c r="AH7" s="45" t="s">
        <v>127</v>
      </c>
      <c r="AK7" s="45" t="s">
        <v>149</v>
      </c>
      <c r="BR7" s="45" t="s">
        <v>131</v>
      </c>
    </row>
    <row r="8" spans="1:71" ht="12.6" x14ac:dyDescent="0.25">
      <c r="A8" s="45" t="s">
        <v>150</v>
      </c>
      <c r="C8" s="46" t="s">
        <v>105</v>
      </c>
      <c r="D8" s="46" t="s">
        <v>106</v>
      </c>
      <c r="E8" s="45" t="s">
        <v>4</v>
      </c>
      <c r="F8" s="45" t="s">
        <v>4</v>
      </c>
      <c r="G8" s="45" t="s">
        <v>151</v>
      </c>
      <c r="H8" s="45" t="s">
        <v>4</v>
      </c>
      <c r="L8" s="45" t="s">
        <v>152</v>
      </c>
      <c r="Q8" s="49">
        <v>0.52200000000000002</v>
      </c>
      <c r="R8" s="45" t="s">
        <v>111</v>
      </c>
      <c r="S8" s="45" t="s">
        <v>111</v>
      </c>
      <c r="T8" s="49">
        <v>0.52200000000000002</v>
      </c>
      <c r="W8" s="49">
        <v>-6.1123329999999996</v>
      </c>
      <c r="X8" s="49">
        <v>177.35339400000001</v>
      </c>
      <c r="AB8" s="45" t="s">
        <v>114</v>
      </c>
      <c r="AG8" s="45" t="s">
        <v>153</v>
      </c>
      <c r="AH8" s="45" t="s">
        <v>127</v>
      </c>
      <c r="AK8" s="45" t="s">
        <v>154</v>
      </c>
      <c r="BR8" s="45" t="s">
        <v>131</v>
      </c>
    </row>
    <row r="9" spans="1:71" ht="12.6" x14ac:dyDescent="0.25">
      <c r="A9" s="45" t="s">
        <v>155</v>
      </c>
      <c r="C9" s="46" t="s">
        <v>105</v>
      </c>
      <c r="D9" s="46" t="s">
        <v>106</v>
      </c>
      <c r="E9" s="45" t="s">
        <v>10</v>
      </c>
      <c r="F9" s="45" t="s">
        <v>10</v>
      </c>
      <c r="G9" s="45" t="s">
        <v>156</v>
      </c>
      <c r="H9" s="45" t="s">
        <v>10</v>
      </c>
      <c r="L9" s="45" t="s">
        <v>152</v>
      </c>
      <c r="Q9" s="50">
        <f>0.4</f>
        <v>0.4</v>
      </c>
      <c r="R9" s="45" t="s">
        <v>111</v>
      </c>
      <c r="S9" s="45" t="s">
        <v>111</v>
      </c>
      <c r="T9" s="50">
        <v>0.4</v>
      </c>
      <c r="W9" s="49">
        <v>-10.758525000000001</v>
      </c>
      <c r="X9" s="49">
        <v>179.52184700000001</v>
      </c>
      <c r="AB9" s="45" t="s">
        <v>114</v>
      </c>
      <c r="AG9" s="45" t="s">
        <v>157</v>
      </c>
      <c r="AH9" s="45" t="s">
        <v>127</v>
      </c>
      <c r="AK9" s="45" t="s">
        <v>158</v>
      </c>
      <c r="BR9" s="45" t="s">
        <v>131</v>
      </c>
    </row>
    <row r="10" spans="1:71" ht="12.6" x14ac:dyDescent="0.25">
      <c r="A10" s="45" t="s">
        <v>159</v>
      </c>
      <c r="C10" s="46" t="s">
        <v>105</v>
      </c>
      <c r="D10" s="46" t="s">
        <v>106</v>
      </c>
      <c r="E10" s="45" t="s">
        <v>3</v>
      </c>
      <c r="F10" s="45" t="s">
        <v>27</v>
      </c>
      <c r="G10" s="45" t="s">
        <v>160</v>
      </c>
      <c r="H10" s="45" t="s">
        <v>3</v>
      </c>
      <c r="L10" s="45" t="s">
        <v>152</v>
      </c>
      <c r="Q10" s="49">
        <v>1.1339999999999999</v>
      </c>
      <c r="R10" s="45" t="s">
        <v>111</v>
      </c>
      <c r="S10" s="45" t="s">
        <v>112</v>
      </c>
      <c r="T10" s="49">
        <v>1.1339999999999999</v>
      </c>
      <c r="W10" s="49">
        <v>-6.2883440000000004</v>
      </c>
      <c r="X10" s="49">
        <v>176.31229999999999</v>
      </c>
      <c r="AB10" s="45" t="s">
        <v>114</v>
      </c>
      <c r="AG10" s="45" t="s">
        <v>161</v>
      </c>
      <c r="AH10" s="45" t="s">
        <v>127</v>
      </c>
      <c r="AK10" s="45" t="s">
        <v>162</v>
      </c>
      <c r="BR10" s="45" t="s">
        <v>131</v>
      </c>
    </row>
    <row r="11" spans="1:71" ht="12.6" x14ac:dyDescent="0.25">
      <c r="A11" s="45" t="s">
        <v>163</v>
      </c>
      <c r="C11" s="46" t="s">
        <v>105</v>
      </c>
      <c r="D11" s="46" t="s">
        <v>106</v>
      </c>
      <c r="E11" s="45" t="s">
        <v>3</v>
      </c>
      <c r="F11" s="45" t="s">
        <v>28</v>
      </c>
      <c r="G11" s="45" t="s">
        <v>160</v>
      </c>
      <c r="H11" s="45" t="s">
        <v>3</v>
      </c>
      <c r="L11" s="45" t="s">
        <v>152</v>
      </c>
      <c r="Q11" s="49">
        <v>0.02</v>
      </c>
      <c r="R11" s="45" t="s">
        <v>112</v>
      </c>
      <c r="S11" s="45" t="s">
        <v>111</v>
      </c>
      <c r="T11" s="49">
        <v>0.02</v>
      </c>
      <c r="W11" s="49">
        <v>-6.2956029999999998</v>
      </c>
      <c r="X11" s="49">
        <v>176.32080300000001</v>
      </c>
      <c r="Y11" s="45" t="s">
        <v>164</v>
      </c>
      <c r="Z11" s="45">
        <v>1</v>
      </c>
      <c r="AA11" s="49">
        <v>0.02</v>
      </c>
      <c r="AC11" s="45" t="s">
        <v>114</v>
      </c>
      <c r="AG11" s="45" t="s">
        <v>165</v>
      </c>
      <c r="AH11" s="45" t="s">
        <v>127</v>
      </c>
      <c r="AK11" s="45" t="s">
        <v>166</v>
      </c>
      <c r="BR11" s="45" t="s">
        <v>131</v>
      </c>
    </row>
    <row r="12" spans="1:71" ht="12.6" x14ac:dyDescent="0.25">
      <c r="A12" s="45" t="s">
        <v>167</v>
      </c>
      <c r="C12" s="46" t="s">
        <v>105</v>
      </c>
      <c r="D12" s="46" t="s">
        <v>106</v>
      </c>
      <c r="E12" s="45" t="s">
        <v>6</v>
      </c>
      <c r="F12" s="45" t="s">
        <v>29</v>
      </c>
      <c r="G12" s="45" t="s">
        <v>123</v>
      </c>
      <c r="H12" s="45" t="s">
        <v>6</v>
      </c>
      <c r="L12" s="45" t="s">
        <v>152</v>
      </c>
      <c r="Q12" s="49">
        <v>0.20699999999999999</v>
      </c>
      <c r="R12" s="45" t="s">
        <v>111</v>
      </c>
      <c r="S12" s="45" t="s">
        <v>112</v>
      </c>
      <c r="T12" s="49">
        <v>0.20699999999999999</v>
      </c>
      <c r="W12" s="49">
        <v>-7.4897859999999996</v>
      </c>
      <c r="X12" s="49">
        <v>178.67658900000001</v>
      </c>
      <c r="AB12" s="45" t="s">
        <v>114</v>
      </c>
      <c r="AG12" s="45" t="s">
        <v>168</v>
      </c>
      <c r="AH12" s="45" t="s">
        <v>127</v>
      </c>
      <c r="AK12" s="45" t="s">
        <v>169</v>
      </c>
      <c r="BR12" s="45" t="s">
        <v>131</v>
      </c>
    </row>
    <row r="13" spans="1:71" ht="12.6" x14ac:dyDescent="0.25">
      <c r="E13" s="49"/>
      <c r="F13" s="49"/>
      <c r="G13" s="49"/>
      <c r="H13" s="49"/>
      <c r="I13" s="49"/>
      <c r="J13" s="49"/>
      <c r="K13" s="49"/>
      <c r="L13" s="49"/>
      <c r="M13" s="49"/>
      <c r="N13" s="49"/>
      <c r="O13" s="49"/>
      <c r="P13" s="49"/>
      <c r="Q13" s="50"/>
      <c r="R13" s="49"/>
      <c r="S13" s="49"/>
      <c r="T13" s="50"/>
      <c r="U13" s="49"/>
      <c r="V13" s="49"/>
      <c r="W13" s="50"/>
      <c r="X13" s="50"/>
      <c r="Y13" s="50"/>
      <c r="Z13" s="50"/>
      <c r="AA13" s="50"/>
      <c r="AB13" s="50"/>
      <c r="AC13" s="50"/>
      <c r="AD13" s="50"/>
      <c r="AE13" s="50"/>
      <c r="AF13" s="50"/>
      <c r="AG13" s="49"/>
      <c r="AH13" s="50"/>
      <c r="AI13" s="50"/>
      <c r="AJ13" s="50"/>
      <c r="AK13" s="50"/>
    </row>
    <row r="14" spans="1:71" ht="12.6" x14ac:dyDescent="0.25">
      <c r="E14" s="49"/>
      <c r="F14" s="49"/>
      <c r="G14" s="49"/>
      <c r="H14" s="49"/>
      <c r="I14" s="49"/>
      <c r="J14" s="49"/>
      <c r="K14" s="49"/>
      <c r="L14" s="49"/>
      <c r="M14" s="49"/>
      <c r="N14" s="49"/>
      <c r="O14" s="49"/>
      <c r="P14" s="49"/>
      <c r="Q14" s="51">
        <f>SUM(Q2:Q13)</f>
        <v>61.96200000000001</v>
      </c>
      <c r="R14" s="52"/>
      <c r="S14" s="52"/>
      <c r="T14" s="51">
        <f>SUM(T2:T13)</f>
        <v>61.692000000000014</v>
      </c>
      <c r="U14" s="52"/>
      <c r="V14" s="52"/>
      <c r="W14" s="53"/>
      <c r="X14" s="53"/>
      <c r="Y14" s="53"/>
      <c r="Z14" s="51">
        <f>SUM(Z2:Z13)</f>
        <v>4</v>
      </c>
      <c r="AA14" s="51">
        <f>SUM(AA2:AA13)</f>
        <v>50.236000000000011</v>
      </c>
      <c r="AB14" s="50"/>
      <c r="AC14" s="50"/>
      <c r="AD14" s="50"/>
      <c r="AE14" s="50"/>
      <c r="AF14" s="50"/>
      <c r="AG14" s="49"/>
      <c r="AH14" s="50"/>
      <c r="AI14" s="50"/>
      <c r="AJ14" s="50"/>
      <c r="AK14" s="50"/>
    </row>
    <row r="15" spans="1:71" ht="12.6" x14ac:dyDescent="0.25">
      <c r="E15" s="49"/>
      <c r="F15" s="49"/>
      <c r="G15" s="49"/>
      <c r="H15" s="49"/>
      <c r="I15" s="49"/>
      <c r="J15" s="49"/>
      <c r="K15" s="49"/>
      <c r="L15" s="49"/>
      <c r="M15" s="49"/>
      <c r="N15" s="49"/>
      <c r="O15" s="49"/>
      <c r="P15" s="49"/>
      <c r="Q15" s="50"/>
      <c r="R15" s="49"/>
      <c r="S15" s="49"/>
      <c r="T15" s="50"/>
      <c r="U15" s="49"/>
      <c r="V15" s="49"/>
      <c r="W15" s="50"/>
      <c r="X15" s="50"/>
      <c r="Y15" s="50"/>
      <c r="Z15" s="50" t="s">
        <v>170</v>
      </c>
      <c r="AA15" s="50"/>
      <c r="AB15" s="50"/>
      <c r="AC15" s="50"/>
      <c r="AD15" s="50"/>
      <c r="AE15" s="50"/>
      <c r="AF15" s="50"/>
      <c r="AG15" s="49"/>
      <c r="AH15" s="50"/>
      <c r="AI15" s="50"/>
      <c r="AJ15" s="50"/>
      <c r="AK15" s="50"/>
    </row>
    <row r="16" spans="1:71" ht="12.6" x14ac:dyDescent="0.25">
      <c r="E16" s="49"/>
      <c r="F16" s="49"/>
      <c r="G16" s="49"/>
      <c r="H16" s="49"/>
      <c r="I16" s="49"/>
      <c r="J16" s="49"/>
      <c r="K16" s="49"/>
      <c r="L16" s="49"/>
      <c r="M16" s="49"/>
      <c r="N16" s="49"/>
      <c r="O16" s="49"/>
      <c r="P16" s="49"/>
      <c r="Q16" s="54" t="s">
        <v>171</v>
      </c>
      <c r="R16" s="49"/>
      <c r="S16" s="49"/>
      <c r="T16" s="49"/>
      <c r="U16" s="49"/>
      <c r="V16" s="49"/>
      <c r="W16" s="50"/>
      <c r="X16" s="50"/>
      <c r="Y16" s="50"/>
      <c r="Z16" s="50"/>
      <c r="AA16" s="50"/>
      <c r="AB16" s="50"/>
      <c r="AC16" s="50"/>
      <c r="AD16" s="50"/>
      <c r="AE16" s="50"/>
      <c r="AF16" s="50"/>
      <c r="AG16" s="49"/>
      <c r="AH16" s="50"/>
      <c r="AI16" s="50"/>
      <c r="AJ16" s="50"/>
      <c r="AK16" s="50"/>
    </row>
    <row r="17" spans="5:37" ht="12.6" x14ac:dyDescent="0.25">
      <c r="E17" s="49"/>
      <c r="F17" s="49"/>
      <c r="G17" s="49"/>
      <c r="H17" s="49"/>
      <c r="I17" s="49"/>
      <c r="J17" s="49"/>
      <c r="K17" s="49"/>
      <c r="L17" s="49"/>
      <c r="M17" s="49"/>
      <c r="N17" s="49"/>
      <c r="O17" s="49"/>
      <c r="P17" s="49"/>
      <c r="Q17" s="50"/>
      <c r="R17" s="49"/>
      <c r="S17" s="49"/>
      <c r="T17" s="50"/>
      <c r="U17" s="49"/>
      <c r="V17" s="49"/>
      <c r="W17" s="50"/>
      <c r="X17" s="50"/>
      <c r="Y17" s="50"/>
      <c r="Z17" s="50"/>
      <c r="AA17" s="50"/>
      <c r="AB17" s="50"/>
      <c r="AC17" s="50"/>
      <c r="AD17" s="50"/>
      <c r="AE17" s="50"/>
      <c r="AF17" s="50"/>
      <c r="AG17" s="49"/>
      <c r="AH17" s="50"/>
      <c r="AI17" s="50"/>
      <c r="AJ17" s="50"/>
      <c r="AK17" s="50"/>
    </row>
    <row r="18" spans="5:37" ht="12.6" x14ac:dyDescent="0.25">
      <c r="E18" s="49"/>
      <c r="F18" s="49"/>
      <c r="G18" s="49"/>
      <c r="H18" s="49"/>
      <c r="I18" s="49"/>
      <c r="J18" s="49"/>
      <c r="K18" s="49"/>
      <c r="L18" s="49"/>
      <c r="M18" s="49"/>
      <c r="N18" s="49"/>
      <c r="O18" s="49"/>
      <c r="P18" s="49"/>
      <c r="Q18" s="50"/>
      <c r="R18" s="49"/>
      <c r="S18" s="50" t="s">
        <v>172</v>
      </c>
      <c r="T18" s="50">
        <f>AVERAGE(T12,T2:T10)</f>
        <v>6.1672000000000011</v>
      </c>
      <c r="U18" s="49"/>
      <c r="V18" s="49"/>
      <c r="W18" s="50"/>
      <c r="X18" s="50"/>
      <c r="Y18" s="50"/>
      <c r="Z18" s="50" t="s">
        <v>172</v>
      </c>
      <c r="AA18" s="50">
        <f>AVERAGE(AA12,AA2:AA10)</f>
        <v>16.738666666666671</v>
      </c>
      <c r="AB18" s="50"/>
      <c r="AC18" s="50"/>
      <c r="AD18" s="50"/>
      <c r="AE18" s="50"/>
      <c r="AF18" s="50"/>
      <c r="AG18" s="49"/>
      <c r="AH18" s="50"/>
      <c r="AI18" s="50"/>
      <c r="AJ18" s="50"/>
      <c r="AK18" s="50"/>
    </row>
    <row r="19" spans="5:37" ht="12.6" x14ac:dyDescent="0.25">
      <c r="S19" s="45" t="s">
        <v>173</v>
      </c>
      <c r="T19" s="45">
        <f>MEDIAN(T12,T2:T10)</f>
        <v>1.2969999999999999</v>
      </c>
      <c r="Z19" s="45" t="s">
        <v>173</v>
      </c>
      <c r="AA19" s="45">
        <f>MEDIAN(AA12,AA2:AA10)</f>
        <v>11.746</v>
      </c>
      <c r="AG19" s="49"/>
    </row>
    <row r="20" spans="5:37" ht="12.6" x14ac:dyDescent="0.25">
      <c r="AG20" s="49"/>
    </row>
    <row r="21" spans="5:37" ht="12.6" x14ac:dyDescent="0.25">
      <c r="AG21" s="49"/>
    </row>
    <row r="23" spans="5:37" ht="12.6" x14ac:dyDescent="0.25">
      <c r="E23" s="55"/>
      <c r="F23" s="56"/>
      <c r="G23" s="56"/>
      <c r="H23" s="56"/>
      <c r="I23" s="56"/>
      <c r="J23" s="56"/>
      <c r="K23" s="56"/>
      <c r="L23" s="56"/>
      <c r="M23" s="56"/>
      <c r="N23" s="56"/>
    </row>
    <row r="47" spans="43:43" x14ac:dyDescent="0.2">
      <c r="AQ47" s="45" t="s">
        <v>174</v>
      </c>
    </row>
  </sheetData>
  <pageMargins left="0.74791666666666667" right="0.74791666666666667" top="0.98402777777777772" bottom="0.98402777777777772" header="0.5" footer="0.5"/>
  <pageSetup firstPageNumber="0" orientation="portrait" horizontalDpi="300" verticalDpi="300"/>
  <headerFooter alignWithMargins="0">
    <oddHeader>&amp;C&amp;A</oddHeader>
    <oddFooter>&amp;CPage &amp;P</oddFooter>
  </headerFooter>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8"/>
  <sheetViews>
    <sheetView zoomScale="50" zoomScaleNormal="50" workbookViewId="0">
      <selection activeCell="E16" sqref="E16"/>
    </sheetView>
  </sheetViews>
  <sheetFormatPr defaultColWidth="9.140625" defaultRowHeight="15" x14ac:dyDescent="0.25"/>
  <cols>
    <col min="1" max="1" width="95.140625" style="25" customWidth="1"/>
    <col min="2" max="2" width="24" style="25" bestFit="1" customWidth="1"/>
    <col min="3" max="10" width="18.85546875" style="25" customWidth="1"/>
    <col min="11" max="16384" width="9.140625" style="25"/>
  </cols>
  <sheetData>
    <row r="1" spans="1:10" ht="52.5" customHeight="1" thickBot="1" x14ac:dyDescent="0.3">
      <c r="A1" s="152" t="s">
        <v>32</v>
      </c>
      <c r="B1" s="146" t="s">
        <v>234</v>
      </c>
      <c r="C1" s="147"/>
      <c r="D1" s="148"/>
      <c r="E1" s="149" t="s">
        <v>235</v>
      </c>
      <c r="F1" s="150"/>
      <c r="G1" s="151"/>
      <c r="H1" s="143" t="s">
        <v>236</v>
      </c>
      <c r="I1" s="144"/>
      <c r="J1" s="145"/>
    </row>
    <row r="2" spans="1:10" ht="68.25" customHeight="1" thickBot="1" x14ac:dyDescent="0.3">
      <c r="A2" s="153"/>
      <c r="B2" s="89" t="s">
        <v>178</v>
      </c>
      <c r="C2" s="90" t="s">
        <v>179</v>
      </c>
      <c r="D2" s="91" t="s">
        <v>33</v>
      </c>
      <c r="E2" s="92" t="s">
        <v>178</v>
      </c>
      <c r="F2" s="93" t="s">
        <v>179</v>
      </c>
      <c r="G2" s="94" t="s">
        <v>33</v>
      </c>
      <c r="H2" s="95" t="s">
        <v>178</v>
      </c>
      <c r="I2" s="96" t="s">
        <v>179</v>
      </c>
      <c r="J2" s="97" t="s">
        <v>33</v>
      </c>
    </row>
    <row r="3" spans="1:10" ht="37.5" customHeight="1" x14ac:dyDescent="0.25">
      <c r="A3" s="99" t="s">
        <v>8</v>
      </c>
      <c r="B3" s="67">
        <v>35.950000000000003</v>
      </c>
      <c r="C3" s="68">
        <v>40</v>
      </c>
      <c r="D3" s="69">
        <f>C3-B3</f>
        <v>4.0499999999999972</v>
      </c>
      <c r="E3" s="70">
        <v>0.109</v>
      </c>
      <c r="F3" s="71">
        <v>0.08</v>
      </c>
      <c r="G3" s="69">
        <f>F3-E3</f>
        <v>-2.8999999999999998E-2</v>
      </c>
      <c r="H3" s="70">
        <f>B3+E3</f>
        <v>36.059000000000005</v>
      </c>
      <c r="I3" s="71">
        <f>C3+F3</f>
        <v>40.08</v>
      </c>
      <c r="J3" s="69">
        <f>D3+G3</f>
        <v>4.0209999999999972</v>
      </c>
    </row>
    <row r="4" spans="1:10" ht="37.5" customHeight="1" x14ac:dyDescent="0.25">
      <c r="A4" s="100" t="s">
        <v>6</v>
      </c>
      <c r="B4" s="72">
        <v>1.2669999999999999</v>
      </c>
      <c r="C4" s="73">
        <v>1.5</v>
      </c>
      <c r="D4" s="74">
        <f t="shared" ref="D4:D11" si="0">C4-B4</f>
        <v>0.2330000000000001</v>
      </c>
      <c r="E4" s="75">
        <v>0.23100000000000001</v>
      </c>
      <c r="F4" s="76">
        <v>0.45500000000000002</v>
      </c>
      <c r="G4" s="74">
        <f t="shared" ref="G4:G5" si="1">F4-E4</f>
        <v>0.224</v>
      </c>
      <c r="H4" s="75">
        <f t="shared" ref="H4:H11" si="2">B4+E4</f>
        <v>1.498</v>
      </c>
      <c r="I4" s="76">
        <f t="shared" ref="I4:I11" si="3">C4+F4</f>
        <v>1.9550000000000001</v>
      </c>
      <c r="J4" s="74">
        <f t="shared" ref="J4:J11" si="4">D4+G4</f>
        <v>0.45700000000000007</v>
      </c>
    </row>
    <row r="5" spans="1:10" ht="37.5" customHeight="1" x14ac:dyDescent="0.25">
      <c r="A5" s="101" t="s">
        <v>9</v>
      </c>
      <c r="B5" s="77">
        <v>28.54</v>
      </c>
      <c r="C5" s="78">
        <v>31.85</v>
      </c>
      <c r="D5" s="74">
        <f t="shared" si="0"/>
        <v>3.3100000000000023</v>
      </c>
      <c r="E5" s="75">
        <v>1.65</v>
      </c>
      <c r="F5" s="76">
        <v>1.65</v>
      </c>
      <c r="G5" s="74">
        <f t="shared" si="1"/>
        <v>0</v>
      </c>
      <c r="H5" s="75">
        <f t="shared" si="2"/>
        <v>30.189999999999998</v>
      </c>
      <c r="I5" s="76">
        <f t="shared" si="3"/>
        <v>33.5</v>
      </c>
      <c r="J5" s="74">
        <f t="shared" si="4"/>
        <v>3.3100000000000023</v>
      </c>
    </row>
    <row r="6" spans="1:10" ht="37.5" customHeight="1" x14ac:dyDescent="0.25">
      <c r="A6" s="101" t="s">
        <v>2</v>
      </c>
      <c r="B6" s="77">
        <v>2.52</v>
      </c>
      <c r="C6" s="79">
        <v>5.2</v>
      </c>
      <c r="D6" s="74">
        <f t="shared" si="0"/>
        <v>2.68</v>
      </c>
      <c r="E6" s="75">
        <v>0</v>
      </c>
      <c r="F6" s="76">
        <v>0</v>
      </c>
      <c r="G6" s="74">
        <f>F6-E6</f>
        <v>0</v>
      </c>
      <c r="H6" s="75">
        <f t="shared" si="2"/>
        <v>2.52</v>
      </c>
      <c r="I6" s="76">
        <f t="shared" si="3"/>
        <v>5.2</v>
      </c>
      <c r="J6" s="74">
        <f t="shared" si="4"/>
        <v>2.68</v>
      </c>
    </row>
    <row r="7" spans="1:10" ht="37.5" customHeight="1" x14ac:dyDescent="0.25">
      <c r="A7" s="101" t="s">
        <v>7</v>
      </c>
      <c r="B7" s="77">
        <v>17.48</v>
      </c>
      <c r="C7" s="79">
        <v>133.97</v>
      </c>
      <c r="D7" s="74">
        <f>C7-B7</f>
        <v>116.49</v>
      </c>
      <c r="E7" s="75">
        <v>1.01</v>
      </c>
      <c r="F7" s="76">
        <v>1.01</v>
      </c>
      <c r="G7" s="74">
        <f t="shared" ref="G7:G11" si="5">F7-E7</f>
        <v>0</v>
      </c>
      <c r="H7" s="75">
        <f t="shared" si="2"/>
        <v>18.490000000000002</v>
      </c>
      <c r="I7" s="76">
        <f t="shared" si="3"/>
        <v>134.97999999999999</v>
      </c>
      <c r="J7" s="74">
        <f t="shared" si="4"/>
        <v>116.49</v>
      </c>
    </row>
    <row r="8" spans="1:10" ht="37.5" customHeight="1" x14ac:dyDescent="0.25">
      <c r="A8" s="101" t="s">
        <v>5</v>
      </c>
      <c r="B8" s="77">
        <v>10.823</v>
      </c>
      <c r="C8" s="79">
        <v>18.12</v>
      </c>
      <c r="D8" s="74">
        <f t="shared" si="0"/>
        <v>7.2970000000000006</v>
      </c>
      <c r="E8" s="75">
        <v>1.65</v>
      </c>
      <c r="F8" s="76">
        <v>1.65</v>
      </c>
      <c r="G8" s="74">
        <f t="shared" si="5"/>
        <v>0</v>
      </c>
      <c r="H8" s="75">
        <f t="shared" si="2"/>
        <v>12.473000000000001</v>
      </c>
      <c r="I8" s="76">
        <f t="shared" si="3"/>
        <v>19.77</v>
      </c>
      <c r="J8" s="74">
        <f t="shared" si="4"/>
        <v>7.2970000000000006</v>
      </c>
    </row>
    <row r="9" spans="1:10" ht="39" customHeight="1" x14ac:dyDescent="0.25">
      <c r="A9" s="101" t="s">
        <v>4</v>
      </c>
      <c r="B9" s="77">
        <v>0.52200000000000002</v>
      </c>
      <c r="C9" s="79">
        <v>1.68</v>
      </c>
      <c r="D9" s="74">
        <f t="shared" si="0"/>
        <v>1.1579999999999999</v>
      </c>
      <c r="E9" s="75">
        <v>0</v>
      </c>
      <c r="F9" s="76">
        <v>0</v>
      </c>
      <c r="G9" s="74">
        <f t="shared" si="5"/>
        <v>0</v>
      </c>
      <c r="H9" s="75">
        <f t="shared" si="2"/>
        <v>0.52200000000000002</v>
      </c>
      <c r="I9" s="76">
        <f t="shared" si="3"/>
        <v>1.68</v>
      </c>
      <c r="J9" s="74">
        <f t="shared" si="4"/>
        <v>1.1579999999999999</v>
      </c>
    </row>
    <row r="10" spans="1:10" ht="39" customHeight="1" x14ac:dyDescent="0.25">
      <c r="A10" s="101" t="s">
        <v>10</v>
      </c>
      <c r="B10" s="77">
        <f>0.4</f>
        <v>0.4</v>
      </c>
      <c r="C10" s="79">
        <v>0.21</v>
      </c>
      <c r="D10" s="74">
        <f t="shared" si="0"/>
        <v>-0.19000000000000003</v>
      </c>
      <c r="E10" s="75">
        <v>0</v>
      </c>
      <c r="F10" s="76">
        <v>0</v>
      </c>
      <c r="G10" s="74">
        <f t="shared" si="5"/>
        <v>0</v>
      </c>
      <c r="H10" s="75">
        <f t="shared" si="2"/>
        <v>0.4</v>
      </c>
      <c r="I10" s="76">
        <f t="shared" si="3"/>
        <v>0.21</v>
      </c>
      <c r="J10" s="74">
        <f t="shared" si="4"/>
        <v>-0.19000000000000003</v>
      </c>
    </row>
    <row r="11" spans="1:10" ht="39" customHeight="1" thickBot="1" x14ac:dyDescent="0.3">
      <c r="A11" s="102" t="s">
        <v>3</v>
      </c>
      <c r="B11" s="80">
        <v>1.1539999999999999</v>
      </c>
      <c r="C11" s="81">
        <v>2.0779999999999998</v>
      </c>
      <c r="D11" s="82">
        <f t="shared" si="0"/>
        <v>0.92399999999999993</v>
      </c>
      <c r="E11" s="83">
        <v>0</v>
      </c>
      <c r="F11" s="84">
        <v>0</v>
      </c>
      <c r="G11" s="82">
        <f t="shared" si="5"/>
        <v>0</v>
      </c>
      <c r="H11" s="83">
        <f t="shared" si="2"/>
        <v>1.1539999999999999</v>
      </c>
      <c r="I11" s="84">
        <f t="shared" si="3"/>
        <v>2.0779999999999998</v>
      </c>
      <c r="J11" s="82">
        <f t="shared" si="4"/>
        <v>0.92399999999999993</v>
      </c>
    </row>
    <row r="12" spans="1:10" ht="39" customHeight="1" thickBot="1" x14ac:dyDescent="0.3">
      <c r="A12" s="88" t="s">
        <v>175</v>
      </c>
      <c r="B12" s="85">
        <f t="shared" ref="B12:J12" si="6">SUM(B3:B11)</f>
        <v>98.65600000000002</v>
      </c>
      <c r="C12" s="86">
        <f t="shared" si="6"/>
        <v>234.608</v>
      </c>
      <c r="D12" s="87">
        <f t="shared" si="6"/>
        <v>135.952</v>
      </c>
      <c r="E12" s="85">
        <f t="shared" si="6"/>
        <v>4.6500000000000004</v>
      </c>
      <c r="F12" s="86">
        <f t="shared" si="6"/>
        <v>4.8450000000000006</v>
      </c>
      <c r="G12" s="87">
        <f t="shared" si="6"/>
        <v>0.19500000000000001</v>
      </c>
      <c r="H12" s="85">
        <f>SUM(H3:H11)</f>
        <v>103.30600000000001</v>
      </c>
      <c r="I12" s="86">
        <f>SUM(I3:I11)</f>
        <v>239.453</v>
      </c>
      <c r="J12" s="87">
        <f t="shared" si="6"/>
        <v>136.14699999999999</v>
      </c>
    </row>
    <row r="14" spans="1:10" ht="45" customHeight="1" x14ac:dyDescent="0.25">
      <c r="A14" s="59" t="s">
        <v>176</v>
      </c>
      <c r="B14" s="59" t="s">
        <v>177</v>
      </c>
    </row>
    <row r="15" spans="1:10" ht="40.5" customHeight="1" x14ac:dyDescent="0.25">
      <c r="A15" s="98" t="s">
        <v>237</v>
      </c>
      <c r="B15" s="65">
        <f>H12*0.15</f>
        <v>15.495900000000001</v>
      </c>
    </row>
    <row r="16" spans="1:10" ht="40.5" customHeight="1" x14ac:dyDescent="0.25">
      <c r="A16" s="98" t="s">
        <v>238</v>
      </c>
      <c r="B16" s="65">
        <f>B15+H12</f>
        <v>118.80190000000002</v>
      </c>
    </row>
    <row r="17" spans="1:6" ht="40.5" customHeight="1" x14ac:dyDescent="0.25">
      <c r="A17" s="98" t="s">
        <v>239</v>
      </c>
      <c r="B17" s="66">
        <f>I12</f>
        <v>239.453</v>
      </c>
    </row>
    <row r="18" spans="1:6" ht="40.5" customHeight="1" x14ac:dyDescent="0.25">
      <c r="A18" s="58"/>
    </row>
    <row r="19" spans="1:6" ht="40.5" customHeight="1" x14ac:dyDescent="0.25"/>
    <row r="20" spans="1:6" ht="40.5" customHeight="1" x14ac:dyDescent="0.25"/>
    <row r="21" spans="1:6" ht="40.5" customHeight="1" x14ac:dyDescent="0.25"/>
    <row r="22" spans="1:6" ht="40.5" customHeight="1" x14ac:dyDescent="0.25"/>
    <row r="23" spans="1:6" ht="40.5" customHeight="1" x14ac:dyDescent="0.25"/>
    <row r="24" spans="1:6" ht="40.5" customHeight="1" x14ac:dyDescent="0.25">
      <c r="F24" s="57"/>
    </row>
    <row r="25" spans="1:6" ht="40.5" customHeight="1" x14ac:dyDescent="0.25"/>
    <row r="26" spans="1:6" ht="40.5" customHeight="1" x14ac:dyDescent="0.25"/>
    <row r="27" spans="1:6" ht="40.5" customHeight="1" x14ac:dyDescent="0.25"/>
    <row r="28" spans="1:6" ht="40.5" customHeight="1" x14ac:dyDescent="0.25"/>
  </sheetData>
  <mergeCells count="4">
    <mergeCell ref="H1:J1"/>
    <mergeCell ref="B1:D1"/>
    <mergeCell ref="E1:G1"/>
    <mergeCell ref="A1:A2"/>
  </mergeCells>
  <conditionalFormatting sqref="D3:D11">
    <cfRule type="iconSet" priority="2">
      <iconSet iconSet="3Arrows">
        <cfvo type="percent" val="0"/>
        <cfvo type="num" val="0"/>
        <cfvo type="num" val="0" gte="0"/>
      </iconSet>
    </cfRule>
  </conditionalFormatting>
  <conditionalFormatting sqref="G3:G11">
    <cfRule type="iconSet" priority="1">
      <iconSet iconSet="3Arrows">
        <cfvo type="percent" val="0"/>
        <cfvo type="num" val="0"/>
        <cfvo type="num" val="0" gte="0"/>
      </iconSet>
    </cfRule>
  </conditionalFormatting>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tabSelected="1" workbookViewId="0">
      <selection activeCell="I4" sqref="I4:I11"/>
    </sheetView>
  </sheetViews>
  <sheetFormatPr defaultRowHeight="15" x14ac:dyDescent="0.25"/>
  <cols>
    <col min="1" max="1" width="35" customWidth="1"/>
    <col min="2" max="2" width="12.140625" customWidth="1"/>
  </cols>
  <sheetData>
    <row r="1" spans="1:10" ht="33.75" customHeight="1" thickBot="1" x14ac:dyDescent="0.3">
      <c r="A1" s="152" t="s">
        <v>32</v>
      </c>
      <c r="B1" s="154" t="s">
        <v>240</v>
      </c>
      <c r="C1" s="155"/>
      <c r="D1" s="156"/>
      <c r="E1" s="157" t="s">
        <v>241</v>
      </c>
      <c r="F1" s="158"/>
      <c r="G1" s="159"/>
      <c r="H1" s="160" t="s">
        <v>242</v>
      </c>
      <c r="I1" s="161"/>
      <c r="J1" s="162"/>
    </row>
    <row r="2" spans="1:10" ht="48" thickBot="1" x14ac:dyDescent="0.3">
      <c r="A2" s="153"/>
      <c r="B2" s="103" t="s">
        <v>178</v>
      </c>
      <c r="C2" s="104" t="s">
        <v>179</v>
      </c>
      <c r="D2" s="105" t="s">
        <v>33</v>
      </c>
      <c r="E2" s="106" t="s">
        <v>178</v>
      </c>
      <c r="F2" s="107" t="s">
        <v>179</v>
      </c>
      <c r="G2" s="108" t="s">
        <v>33</v>
      </c>
      <c r="H2" s="109" t="s">
        <v>178</v>
      </c>
      <c r="I2" s="110" t="s">
        <v>179</v>
      </c>
      <c r="J2" s="111" t="s">
        <v>33</v>
      </c>
    </row>
    <row r="3" spans="1:10" ht="18.75" x14ac:dyDescent="0.25">
      <c r="A3" s="133" t="s">
        <v>8</v>
      </c>
      <c r="B3" s="115">
        <v>35.950000000000003</v>
      </c>
      <c r="C3" s="116">
        <v>40</v>
      </c>
      <c r="D3" s="117">
        <f>C3-B3</f>
        <v>4.0499999999999972</v>
      </c>
      <c r="E3" s="118">
        <v>0.109</v>
      </c>
      <c r="F3" s="119">
        <v>0.08</v>
      </c>
      <c r="G3" s="117">
        <f>F3-E3</f>
        <v>-2.8999999999999998E-2</v>
      </c>
      <c r="H3" s="118">
        <f>B3+E3</f>
        <v>36.059000000000005</v>
      </c>
      <c r="I3" s="119">
        <f>C3+F3</f>
        <v>40.08</v>
      </c>
      <c r="J3" s="117">
        <f>D3+G3</f>
        <v>4.0209999999999972</v>
      </c>
    </row>
    <row r="4" spans="1:10" ht="18.75" x14ac:dyDescent="0.25">
      <c r="A4" s="134" t="s">
        <v>6</v>
      </c>
      <c r="B4" s="120">
        <v>1.2669999999999999</v>
      </c>
      <c r="C4" s="121">
        <v>1.5</v>
      </c>
      <c r="D4" s="122">
        <f t="shared" ref="D4:D11" si="0">C4-B4</f>
        <v>0.2330000000000001</v>
      </c>
      <c r="E4" s="123">
        <v>0.23100000000000001</v>
      </c>
      <c r="F4" s="124">
        <v>0.45500000000000002</v>
      </c>
      <c r="G4" s="122">
        <f t="shared" ref="G4:G5" si="1">F4-E4</f>
        <v>0.224</v>
      </c>
      <c r="H4" s="123">
        <f t="shared" ref="H4:J11" si="2">B4+E4</f>
        <v>1.498</v>
      </c>
      <c r="I4" s="124">
        <f t="shared" si="2"/>
        <v>1.9550000000000001</v>
      </c>
      <c r="J4" s="122">
        <f t="shared" si="2"/>
        <v>0.45700000000000007</v>
      </c>
    </row>
    <row r="5" spans="1:10" ht="18.75" x14ac:dyDescent="0.25">
      <c r="A5" s="135" t="s">
        <v>9</v>
      </c>
      <c r="B5" s="125">
        <v>28.54</v>
      </c>
      <c r="C5" s="126">
        <v>31.85</v>
      </c>
      <c r="D5" s="122">
        <f t="shared" si="0"/>
        <v>3.3100000000000023</v>
      </c>
      <c r="E5" s="123">
        <v>1.65</v>
      </c>
      <c r="F5" s="124">
        <v>1.65</v>
      </c>
      <c r="G5" s="122">
        <f t="shared" si="1"/>
        <v>0</v>
      </c>
      <c r="H5" s="123">
        <f t="shared" si="2"/>
        <v>30.189999999999998</v>
      </c>
      <c r="I5" s="124">
        <f t="shared" si="2"/>
        <v>33.5</v>
      </c>
      <c r="J5" s="122">
        <f t="shared" si="2"/>
        <v>3.3100000000000023</v>
      </c>
    </row>
    <row r="6" spans="1:10" ht="18.75" x14ac:dyDescent="0.25">
      <c r="A6" s="135" t="s">
        <v>2</v>
      </c>
      <c r="B6" s="125">
        <v>2.52</v>
      </c>
      <c r="C6" s="127">
        <v>5.2</v>
      </c>
      <c r="D6" s="122">
        <f t="shared" si="0"/>
        <v>2.68</v>
      </c>
      <c r="E6" s="123">
        <v>0</v>
      </c>
      <c r="F6" s="124">
        <v>0</v>
      </c>
      <c r="G6" s="122">
        <f>F6-E6</f>
        <v>0</v>
      </c>
      <c r="H6" s="123">
        <f t="shared" si="2"/>
        <v>2.52</v>
      </c>
      <c r="I6" s="124">
        <f t="shared" si="2"/>
        <v>5.2</v>
      </c>
      <c r="J6" s="122">
        <f t="shared" si="2"/>
        <v>2.68</v>
      </c>
    </row>
    <row r="7" spans="1:10" ht="18.75" x14ac:dyDescent="0.25">
      <c r="A7" s="135" t="s">
        <v>7</v>
      </c>
      <c r="B7" s="125">
        <v>17.48</v>
      </c>
      <c r="C7" s="127">
        <v>133.97</v>
      </c>
      <c r="D7" s="122">
        <f>C7-B7</f>
        <v>116.49</v>
      </c>
      <c r="E7" s="123">
        <v>1.01</v>
      </c>
      <c r="F7" s="124">
        <v>1.01</v>
      </c>
      <c r="G7" s="122">
        <f t="shared" ref="G7:G11" si="3">F7-E7</f>
        <v>0</v>
      </c>
      <c r="H7" s="123">
        <f t="shared" si="2"/>
        <v>18.490000000000002</v>
      </c>
      <c r="I7" s="124">
        <f t="shared" si="2"/>
        <v>134.97999999999999</v>
      </c>
      <c r="J7" s="122">
        <f t="shared" si="2"/>
        <v>116.49</v>
      </c>
    </row>
    <row r="8" spans="1:10" ht="18.75" x14ac:dyDescent="0.25">
      <c r="A8" s="135" t="s">
        <v>5</v>
      </c>
      <c r="B8" s="125">
        <v>10.823</v>
      </c>
      <c r="C8" s="127">
        <v>18.12</v>
      </c>
      <c r="D8" s="122">
        <f t="shared" si="0"/>
        <v>7.2970000000000006</v>
      </c>
      <c r="E8" s="123">
        <v>1.65</v>
      </c>
      <c r="F8" s="124">
        <v>1.65</v>
      </c>
      <c r="G8" s="122">
        <f t="shared" si="3"/>
        <v>0</v>
      </c>
      <c r="H8" s="123">
        <f t="shared" si="2"/>
        <v>12.473000000000001</v>
      </c>
      <c r="I8" s="124">
        <f t="shared" si="2"/>
        <v>19.77</v>
      </c>
      <c r="J8" s="122">
        <f t="shared" si="2"/>
        <v>7.2970000000000006</v>
      </c>
    </row>
    <row r="9" spans="1:10" ht="18.75" x14ac:dyDescent="0.25">
      <c r="A9" s="135" t="s">
        <v>4</v>
      </c>
      <c r="B9" s="125">
        <v>0.52200000000000002</v>
      </c>
      <c r="C9" s="127">
        <v>1.68</v>
      </c>
      <c r="D9" s="122">
        <f t="shared" si="0"/>
        <v>1.1579999999999999</v>
      </c>
      <c r="E9" s="123">
        <v>0</v>
      </c>
      <c r="F9" s="124">
        <v>0</v>
      </c>
      <c r="G9" s="122">
        <f t="shared" si="3"/>
        <v>0</v>
      </c>
      <c r="H9" s="123">
        <f t="shared" si="2"/>
        <v>0.52200000000000002</v>
      </c>
      <c r="I9" s="124">
        <f t="shared" si="2"/>
        <v>1.68</v>
      </c>
      <c r="J9" s="122">
        <f t="shared" si="2"/>
        <v>1.1579999999999999</v>
      </c>
    </row>
    <row r="10" spans="1:10" ht="18.75" x14ac:dyDescent="0.25">
      <c r="A10" s="135" t="s">
        <v>10</v>
      </c>
      <c r="B10" s="125">
        <f>0.4</f>
        <v>0.4</v>
      </c>
      <c r="C10" s="127">
        <v>0.21</v>
      </c>
      <c r="D10" s="122">
        <f t="shared" si="0"/>
        <v>-0.19000000000000003</v>
      </c>
      <c r="E10" s="123">
        <v>0</v>
      </c>
      <c r="F10" s="124">
        <v>0</v>
      </c>
      <c r="G10" s="122">
        <f t="shared" si="3"/>
        <v>0</v>
      </c>
      <c r="H10" s="123">
        <f t="shared" si="2"/>
        <v>0.4</v>
      </c>
      <c r="I10" s="124">
        <f t="shared" si="2"/>
        <v>0.21</v>
      </c>
      <c r="J10" s="122">
        <f t="shared" si="2"/>
        <v>-0.19000000000000003</v>
      </c>
    </row>
    <row r="11" spans="1:10" ht="19.5" thickBot="1" x14ac:dyDescent="0.3">
      <c r="A11" s="136" t="s">
        <v>3</v>
      </c>
      <c r="B11" s="128">
        <v>1.1539999999999999</v>
      </c>
      <c r="C11" s="129">
        <v>2.0779999999999998</v>
      </c>
      <c r="D11" s="130">
        <f t="shared" si="0"/>
        <v>0.92399999999999993</v>
      </c>
      <c r="E11" s="131">
        <v>0</v>
      </c>
      <c r="F11" s="132">
        <v>0</v>
      </c>
      <c r="G11" s="130">
        <f t="shared" si="3"/>
        <v>0</v>
      </c>
      <c r="H11" s="131">
        <f t="shared" si="2"/>
        <v>1.1539999999999999</v>
      </c>
      <c r="I11" s="132">
        <f t="shared" si="2"/>
        <v>2.0779999999999998</v>
      </c>
      <c r="J11" s="130">
        <f t="shared" si="2"/>
        <v>0.92399999999999993</v>
      </c>
    </row>
    <row r="12" spans="1:10" ht="16.5" thickBot="1" x14ac:dyDescent="0.3">
      <c r="A12" s="137" t="s">
        <v>175</v>
      </c>
      <c r="B12" s="112">
        <f t="shared" ref="B12:J12" si="4">SUM(B3:B11)</f>
        <v>98.65600000000002</v>
      </c>
      <c r="C12" s="113">
        <f>SUM(C3:C11)</f>
        <v>234.608</v>
      </c>
      <c r="D12" s="114">
        <f t="shared" si="4"/>
        <v>135.952</v>
      </c>
      <c r="E12" s="112">
        <f t="shared" si="4"/>
        <v>4.6500000000000004</v>
      </c>
      <c r="F12" s="113">
        <f t="shared" si="4"/>
        <v>4.8450000000000006</v>
      </c>
      <c r="G12" s="114">
        <f t="shared" si="4"/>
        <v>0.19500000000000001</v>
      </c>
      <c r="H12" s="112">
        <f>SUM(H3:H11)</f>
        <v>103.30600000000001</v>
      </c>
      <c r="I12" s="113">
        <f>SUM(I3:I11)</f>
        <v>239.453</v>
      </c>
      <c r="J12" s="114">
        <f t="shared" si="4"/>
        <v>136.14699999999999</v>
      </c>
    </row>
    <row r="13" spans="1:10" x14ac:dyDescent="0.25">
      <c r="A13" s="25"/>
      <c r="B13" s="25"/>
      <c r="C13" s="25"/>
      <c r="D13" s="25"/>
      <c r="E13" s="25"/>
      <c r="F13" s="25"/>
      <c r="G13" s="25"/>
      <c r="H13" s="25"/>
      <c r="I13" s="25"/>
      <c r="J13" s="25"/>
    </row>
    <row r="14" spans="1:10" ht="18" x14ac:dyDescent="0.25">
      <c r="A14" s="138" t="s">
        <v>176</v>
      </c>
      <c r="B14" s="138" t="s">
        <v>243</v>
      </c>
      <c r="C14" s="139"/>
      <c r="D14" s="25"/>
      <c r="E14" s="25"/>
      <c r="F14" s="25"/>
      <c r="G14" s="25"/>
      <c r="H14" s="25"/>
      <c r="I14" s="25"/>
      <c r="J14" s="25"/>
    </row>
    <row r="15" spans="1:10" ht="30" x14ac:dyDescent="0.25">
      <c r="A15" s="142" t="s">
        <v>244</v>
      </c>
      <c r="B15" s="140">
        <f>H12*0.15</f>
        <v>15.495900000000001</v>
      </c>
      <c r="C15" s="139"/>
      <c r="D15" s="25"/>
      <c r="E15" s="25"/>
      <c r="F15" s="25"/>
      <c r="G15" s="25"/>
      <c r="H15" s="25"/>
      <c r="I15" s="25"/>
      <c r="J15" s="25"/>
    </row>
    <row r="16" spans="1:10" ht="30" x14ac:dyDescent="0.25">
      <c r="A16" s="142" t="s">
        <v>245</v>
      </c>
      <c r="B16" s="140">
        <f>B15+H12</f>
        <v>118.80190000000002</v>
      </c>
      <c r="C16" s="139"/>
      <c r="D16" s="25"/>
      <c r="E16" s="25"/>
      <c r="F16" s="25"/>
      <c r="G16" s="25"/>
      <c r="H16" s="25"/>
      <c r="I16" s="25"/>
      <c r="J16" s="25"/>
    </row>
    <row r="17" spans="1:10" ht="39.75" customHeight="1" x14ac:dyDescent="0.25">
      <c r="A17" s="142" t="s">
        <v>246</v>
      </c>
      <c r="B17" s="141">
        <f>I12</f>
        <v>239.453</v>
      </c>
      <c r="C17" s="139"/>
      <c r="D17" s="25"/>
      <c r="E17" s="25"/>
      <c r="F17" s="25"/>
      <c r="G17" s="25"/>
      <c r="H17" s="25"/>
      <c r="I17" s="25"/>
      <c r="J17" s="25"/>
    </row>
  </sheetData>
  <mergeCells count="4">
    <mergeCell ref="A1:A2"/>
    <mergeCell ref="B1:D1"/>
    <mergeCell ref="E1:G1"/>
    <mergeCell ref="H1:J1"/>
  </mergeCells>
  <conditionalFormatting sqref="D3:D11">
    <cfRule type="iconSet" priority="2">
      <iconSet iconSet="3Arrows">
        <cfvo type="percent" val="0"/>
        <cfvo type="num" val="0"/>
        <cfvo type="num" val="0" gte="0"/>
      </iconSet>
    </cfRule>
  </conditionalFormatting>
  <conditionalFormatting sqref="G3:G11">
    <cfRule type="iconSet" priority="1">
      <iconSet iconSet="3Arrows">
        <cfvo type="percent" val="0"/>
        <cfvo type="num" val="0"/>
        <cfvo type="num" val="0" gte="0"/>
      </iconSet>
    </cfRule>
  </conditionalFormatting>
  <pageMargins left="0.7" right="0.7" top="0.75" bottom="0.75" header="0.3" footer="0.3"/>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1"/>
  <sheetViews>
    <sheetView workbookViewId="0">
      <selection activeCell="C22" sqref="C22"/>
    </sheetView>
  </sheetViews>
  <sheetFormatPr defaultRowHeight="15" x14ac:dyDescent="0.25"/>
  <sheetData>
    <row r="1" spans="1:12" ht="30" x14ac:dyDescent="0.25">
      <c r="A1" s="60" t="s">
        <v>180</v>
      </c>
      <c r="B1" s="60" t="s">
        <v>0</v>
      </c>
      <c r="C1" s="60" t="s">
        <v>184</v>
      </c>
      <c r="D1" s="60" t="s">
        <v>185</v>
      </c>
      <c r="E1" s="60" t="s">
        <v>186</v>
      </c>
      <c r="F1" s="60" t="s">
        <v>187</v>
      </c>
      <c r="G1" s="60" t="s">
        <v>188</v>
      </c>
      <c r="H1" s="60" t="s">
        <v>189</v>
      </c>
      <c r="I1" s="60" t="s">
        <v>190</v>
      </c>
      <c r="J1" s="60" t="s">
        <v>191</v>
      </c>
      <c r="K1" s="60" t="s">
        <v>192</v>
      </c>
      <c r="L1" s="60" t="s">
        <v>193</v>
      </c>
    </row>
    <row r="2" spans="1:12" ht="21.75" customHeight="1" x14ac:dyDescent="0.25">
      <c r="A2" s="60" t="s">
        <v>215</v>
      </c>
      <c r="B2" s="60" t="s">
        <v>4</v>
      </c>
      <c r="C2" s="62">
        <v>4.0000000000000001E-3</v>
      </c>
      <c r="D2" s="60">
        <v>4793.8059999999996</v>
      </c>
      <c r="E2" s="60">
        <v>2575</v>
      </c>
      <c r="F2" s="60">
        <v>492920</v>
      </c>
      <c r="G2" s="60" t="s">
        <v>195</v>
      </c>
      <c r="H2" s="60" t="s">
        <v>196</v>
      </c>
      <c r="I2" s="60" t="s">
        <v>197</v>
      </c>
      <c r="J2" s="60" t="s">
        <v>198</v>
      </c>
      <c r="K2" s="63">
        <v>43179</v>
      </c>
      <c r="L2" s="60" t="s">
        <v>199</v>
      </c>
    </row>
    <row r="3" spans="1:12" ht="21.75" customHeight="1" x14ac:dyDescent="0.25">
      <c r="A3" s="60" t="s">
        <v>216</v>
      </c>
      <c r="B3" s="60" t="s">
        <v>4</v>
      </c>
      <c r="C3" s="62">
        <v>3.0000000000000001E-3</v>
      </c>
      <c r="D3" s="60">
        <v>4793.8059999999996</v>
      </c>
      <c r="E3" s="60">
        <v>2575</v>
      </c>
      <c r="F3" s="60">
        <v>492920</v>
      </c>
      <c r="G3" s="60" t="s">
        <v>195</v>
      </c>
      <c r="H3" s="60" t="s">
        <v>196</v>
      </c>
      <c r="I3" s="60" t="s">
        <v>197</v>
      </c>
      <c r="J3" s="60" t="s">
        <v>198</v>
      </c>
      <c r="K3" s="63">
        <v>43179</v>
      </c>
      <c r="L3" s="60" t="s">
        <v>199</v>
      </c>
    </row>
    <row r="4" spans="1:12" ht="21.75" customHeight="1" x14ac:dyDescent="0.25">
      <c r="A4" s="60" t="s">
        <v>217</v>
      </c>
      <c r="B4" s="60" t="s">
        <v>4</v>
      </c>
      <c r="C4" s="62">
        <v>1.7000000000000001E-2</v>
      </c>
      <c r="D4" s="60">
        <v>4793.8059999999996</v>
      </c>
      <c r="E4" s="60">
        <v>2575</v>
      </c>
      <c r="F4" s="60">
        <v>492920</v>
      </c>
      <c r="G4" s="60" t="s">
        <v>195</v>
      </c>
      <c r="H4" s="60" t="s">
        <v>196</v>
      </c>
      <c r="I4" s="60" t="s">
        <v>197</v>
      </c>
      <c r="J4" s="60" t="s">
        <v>198</v>
      </c>
      <c r="K4" s="63">
        <v>43179</v>
      </c>
      <c r="L4" s="60" t="s">
        <v>199</v>
      </c>
    </row>
    <row r="5" spans="1:12" ht="21.75" customHeight="1" x14ac:dyDescent="0.25">
      <c r="A5" s="60" t="s">
        <v>218</v>
      </c>
      <c r="B5" s="60" t="s">
        <v>4</v>
      </c>
      <c r="C5" s="62">
        <v>8.9999999999999993E-3</v>
      </c>
      <c r="D5" s="60">
        <v>4793.8059999999996</v>
      </c>
      <c r="E5" s="60">
        <v>2575</v>
      </c>
      <c r="F5" s="60">
        <v>492920</v>
      </c>
      <c r="G5" s="60" t="s">
        <v>195</v>
      </c>
      <c r="H5" s="60" t="s">
        <v>196</v>
      </c>
      <c r="I5" s="60" t="s">
        <v>197</v>
      </c>
      <c r="J5" s="60" t="s">
        <v>198</v>
      </c>
      <c r="K5" s="63">
        <v>43179</v>
      </c>
      <c r="L5" s="60" t="s">
        <v>199</v>
      </c>
    </row>
    <row r="6" spans="1:12" ht="21.75" customHeight="1" x14ac:dyDescent="0.25">
      <c r="A6" s="60" t="s">
        <v>219</v>
      </c>
      <c r="B6" s="60" t="s">
        <v>4</v>
      </c>
      <c r="C6" s="62">
        <v>7.0000000000000001E-3</v>
      </c>
      <c r="D6" s="60">
        <v>4793.8059999999996</v>
      </c>
      <c r="E6" s="60">
        <v>2575</v>
      </c>
      <c r="F6" s="60">
        <v>492920</v>
      </c>
      <c r="G6" s="60" t="s">
        <v>195</v>
      </c>
      <c r="H6" s="60" t="s">
        <v>196</v>
      </c>
      <c r="I6" s="60" t="s">
        <v>197</v>
      </c>
      <c r="J6" s="60" t="s">
        <v>198</v>
      </c>
      <c r="K6" s="63">
        <v>43179</v>
      </c>
      <c r="L6" s="60" t="s">
        <v>199</v>
      </c>
    </row>
    <row r="7" spans="1:12" ht="21.75" customHeight="1" x14ac:dyDescent="0.25">
      <c r="A7" s="60" t="s">
        <v>220</v>
      </c>
      <c r="B7" s="60" t="s">
        <v>4</v>
      </c>
      <c r="C7" s="62">
        <v>5.0000000000000001E-3</v>
      </c>
      <c r="D7" s="60">
        <v>4793.8059999999996</v>
      </c>
      <c r="E7" s="60">
        <v>2575</v>
      </c>
      <c r="F7" s="60">
        <v>492920</v>
      </c>
      <c r="G7" s="60" t="s">
        <v>195</v>
      </c>
      <c r="H7" s="60" t="s">
        <v>196</v>
      </c>
      <c r="I7" s="60" t="s">
        <v>197</v>
      </c>
      <c r="J7" s="60" t="s">
        <v>198</v>
      </c>
      <c r="K7" s="63">
        <v>43179</v>
      </c>
      <c r="L7" s="60" t="s">
        <v>199</v>
      </c>
    </row>
    <row r="8" spans="1:12" ht="21.75" customHeight="1" x14ac:dyDescent="0.25">
      <c r="A8" s="60" t="s">
        <v>221</v>
      </c>
      <c r="B8" s="60" t="s">
        <v>4</v>
      </c>
      <c r="C8" s="62">
        <v>5.8000000000000003E-2</v>
      </c>
      <c r="D8" s="60">
        <v>4793.8059999999996</v>
      </c>
      <c r="E8" s="60">
        <v>2575</v>
      </c>
      <c r="F8" s="60">
        <v>492920</v>
      </c>
      <c r="G8" s="60" t="s">
        <v>195</v>
      </c>
      <c r="H8" s="60" t="s">
        <v>196</v>
      </c>
      <c r="I8" s="60" t="s">
        <v>197</v>
      </c>
      <c r="J8" s="60" t="s">
        <v>198</v>
      </c>
      <c r="K8" s="63">
        <v>43179</v>
      </c>
      <c r="L8" s="60" t="s">
        <v>199</v>
      </c>
    </row>
    <row r="9" spans="1:12" ht="21.75" customHeight="1" x14ac:dyDescent="0.25">
      <c r="A9" s="60" t="s">
        <v>222</v>
      </c>
      <c r="B9" s="60" t="s">
        <v>4</v>
      </c>
      <c r="C9" s="62">
        <v>0.04</v>
      </c>
      <c r="D9" s="60">
        <v>4793.8059999999996</v>
      </c>
      <c r="E9" s="60">
        <v>2575</v>
      </c>
      <c r="F9" s="60">
        <v>492920</v>
      </c>
      <c r="G9" s="60" t="s">
        <v>195</v>
      </c>
      <c r="H9" s="60" t="s">
        <v>196</v>
      </c>
      <c r="I9" s="60" t="s">
        <v>197</v>
      </c>
      <c r="J9" s="60" t="s">
        <v>198</v>
      </c>
      <c r="K9" s="63">
        <v>43179</v>
      </c>
      <c r="L9" s="60" t="s">
        <v>199</v>
      </c>
    </row>
    <row r="10" spans="1:12" ht="21.75" customHeight="1" x14ac:dyDescent="0.25">
      <c r="A10" s="60" t="s">
        <v>223</v>
      </c>
      <c r="B10" s="60" t="s">
        <v>4</v>
      </c>
      <c r="C10" s="62">
        <v>2.9000000000000001E-2</v>
      </c>
      <c r="D10" s="60">
        <v>4793.8059999999996</v>
      </c>
      <c r="E10" s="60">
        <v>2575</v>
      </c>
      <c r="F10" s="60">
        <v>492920</v>
      </c>
      <c r="G10" s="60" t="s">
        <v>195</v>
      </c>
      <c r="H10" s="60" t="s">
        <v>196</v>
      </c>
      <c r="I10" s="60" t="s">
        <v>197</v>
      </c>
      <c r="J10" s="60" t="s">
        <v>198</v>
      </c>
      <c r="K10" s="63">
        <v>43179</v>
      </c>
      <c r="L10" s="60" t="s">
        <v>199</v>
      </c>
    </row>
    <row r="11" spans="1:12" ht="21.75" customHeight="1" x14ac:dyDescent="0.25">
      <c r="A11" s="60" t="s">
        <v>224</v>
      </c>
      <c r="B11" s="60" t="s">
        <v>4</v>
      </c>
      <c r="C11" s="62">
        <v>2.1999999999999999E-2</v>
      </c>
      <c r="D11" s="60">
        <v>4793.8059999999996</v>
      </c>
      <c r="E11" s="60">
        <v>2575</v>
      </c>
      <c r="F11" s="60">
        <v>492920</v>
      </c>
      <c r="G11" s="60" t="s">
        <v>195</v>
      </c>
      <c r="H11" s="60" t="s">
        <v>196</v>
      </c>
      <c r="I11" s="60" t="s">
        <v>197</v>
      </c>
      <c r="J11" s="60" t="s">
        <v>198</v>
      </c>
      <c r="K11" s="63">
        <v>43179</v>
      </c>
      <c r="L11" s="60" t="s">
        <v>199</v>
      </c>
    </row>
    <row r="12" spans="1:12" ht="21.75" customHeight="1" x14ac:dyDescent="0.25">
      <c r="A12" s="60" t="s">
        <v>225</v>
      </c>
      <c r="B12" s="60" t="s">
        <v>4</v>
      </c>
      <c r="C12" s="62">
        <v>0.73799999999999999</v>
      </c>
      <c r="D12" s="60">
        <v>4793.8059999999996</v>
      </c>
      <c r="E12" s="60">
        <v>2575</v>
      </c>
      <c r="F12" s="60">
        <v>492920</v>
      </c>
      <c r="G12" s="60" t="s">
        <v>195</v>
      </c>
      <c r="H12" s="60" t="s">
        <v>196</v>
      </c>
      <c r="I12" s="60" t="s">
        <v>197</v>
      </c>
      <c r="J12" s="60" t="s">
        <v>198</v>
      </c>
      <c r="K12" s="63">
        <v>43179</v>
      </c>
      <c r="L12" s="60" t="s">
        <v>199</v>
      </c>
    </row>
    <row r="13" spans="1:12" ht="21.75" customHeight="1" x14ac:dyDescent="0.25">
      <c r="A13" s="60" t="s">
        <v>226</v>
      </c>
      <c r="B13" s="60" t="s">
        <v>4</v>
      </c>
      <c r="C13" s="62">
        <v>0.47599999999999998</v>
      </c>
      <c r="D13" s="60">
        <v>4793.8059999999996</v>
      </c>
      <c r="E13" s="60">
        <v>2575</v>
      </c>
      <c r="F13" s="60">
        <v>492920</v>
      </c>
      <c r="G13" s="60" t="s">
        <v>195</v>
      </c>
      <c r="H13" s="60" t="s">
        <v>196</v>
      </c>
      <c r="I13" s="60" t="s">
        <v>197</v>
      </c>
      <c r="J13" s="60" t="s">
        <v>198</v>
      </c>
      <c r="K13" s="63">
        <v>43179</v>
      </c>
      <c r="L13" s="60" t="s">
        <v>199</v>
      </c>
    </row>
    <row r="14" spans="1:12" ht="21.75" customHeight="1" x14ac:dyDescent="0.25">
      <c r="A14" s="60" t="s">
        <v>227</v>
      </c>
      <c r="B14" s="60" t="s">
        <v>4</v>
      </c>
      <c r="C14" s="62">
        <v>0.16300000000000001</v>
      </c>
      <c r="D14" s="60">
        <v>4793.8059999999996</v>
      </c>
      <c r="E14" s="60">
        <v>2575</v>
      </c>
      <c r="F14" s="60">
        <v>492920</v>
      </c>
      <c r="G14" s="60" t="s">
        <v>195</v>
      </c>
      <c r="H14" s="60" t="s">
        <v>196</v>
      </c>
      <c r="I14" s="60" t="s">
        <v>197</v>
      </c>
      <c r="J14" s="60" t="s">
        <v>198</v>
      </c>
      <c r="K14" s="63">
        <v>43179</v>
      </c>
      <c r="L14" s="60" t="s">
        <v>199</v>
      </c>
    </row>
    <row r="15" spans="1:12" ht="21.75" customHeight="1" x14ac:dyDescent="0.25">
      <c r="A15" s="60" t="s">
        <v>228</v>
      </c>
      <c r="B15" s="60" t="s">
        <v>4</v>
      </c>
      <c r="C15" s="62">
        <v>6.7000000000000004E-2</v>
      </c>
      <c r="D15" s="60">
        <v>4793.8059999999996</v>
      </c>
      <c r="E15" s="60">
        <v>2575</v>
      </c>
      <c r="F15" s="60">
        <v>492920</v>
      </c>
      <c r="G15" s="60" t="s">
        <v>195</v>
      </c>
      <c r="H15" s="60" t="s">
        <v>196</v>
      </c>
      <c r="I15" s="60" t="s">
        <v>197</v>
      </c>
      <c r="J15" s="60" t="s">
        <v>198</v>
      </c>
      <c r="K15" s="63">
        <v>43179</v>
      </c>
      <c r="L15" s="60" t="s">
        <v>199</v>
      </c>
    </row>
    <row r="16" spans="1:12" ht="21.75" customHeight="1" x14ac:dyDescent="0.25">
      <c r="A16" s="60" t="s">
        <v>229</v>
      </c>
      <c r="B16" s="60" t="s">
        <v>4</v>
      </c>
      <c r="C16" s="62">
        <v>3.0000000000000001E-3</v>
      </c>
      <c r="D16" s="60">
        <v>4793.8059999999996</v>
      </c>
      <c r="E16" s="60">
        <v>2575</v>
      </c>
      <c r="F16" s="60">
        <v>492920</v>
      </c>
      <c r="G16" s="60" t="s">
        <v>195</v>
      </c>
      <c r="H16" s="60" t="s">
        <v>196</v>
      </c>
      <c r="I16" s="60" t="s">
        <v>197</v>
      </c>
      <c r="J16" s="60" t="s">
        <v>198</v>
      </c>
      <c r="K16" s="63">
        <v>43179</v>
      </c>
      <c r="L16" s="60" t="s">
        <v>199</v>
      </c>
    </row>
    <row r="17" spans="1:12" ht="21.75" customHeight="1" x14ac:dyDescent="0.25">
      <c r="A17" s="60" t="s">
        <v>230</v>
      </c>
      <c r="B17" s="60" t="s">
        <v>4</v>
      </c>
      <c r="C17" s="62">
        <v>2E-3</v>
      </c>
      <c r="D17" s="60">
        <v>4793.8059999999996</v>
      </c>
      <c r="E17" s="60">
        <v>2575</v>
      </c>
      <c r="F17" s="60">
        <v>492920</v>
      </c>
      <c r="G17" s="60" t="s">
        <v>195</v>
      </c>
      <c r="H17" s="60" t="s">
        <v>196</v>
      </c>
      <c r="I17" s="60" t="s">
        <v>197</v>
      </c>
      <c r="J17" s="60" t="s">
        <v>198</v>
      </c>
      <c r="K17" s="63">
        <v>43179</v>
      </c>
      <c r="L17" s="60" t="s">
        <v>199</v>
      </c>
    </row>
    <row r="18" spans="1:12" ht="21.75" customHeight="1" x14ac:dyDescent="0.25">
      <c r="A18" s="60" t="s">
        <v>231</v>
      </c>
      <c r="B18" s="60" t="s">
        <v>4</v>
      </c>
      <c r="C18" s="62">
        <v>1E-3</v>
      </c>
      <c r="D18" s="60">
        <v>4793.8059999999996</v>
      </c>
      <c r="E18" s="60">
        <v>2575</v>
      </c>
      <c r="F18" s="60">
        <v>492920</v>
      </c>
      <c r="G18" s="60" t="s">
        <v>195</v>
      </c>
      <c r="H18" s="60" t="s">
        <v>196</v>
      </c>
      <c r="I18" s="60" t="s">
        <v>197</v>
      </c>
      <c r="J18" s="60" t="s">
        <v>198</v>
      </c>
      <c r="K18" s="63">
        <v>43179</v>
      </c>
      <c r="L18" s="60" t="s">
        <v>199</v>
      </c>
    </row>
    <row r="19" spans="1:12" ht="21.75" customHeight="1" x14ac:dyDescent="0.25">
      <c r="A19" s="60" t="s">
        <v>232</v>
      </c>
      <c r="B19" s="60" t="s">
        <v>4</v>
      </c>
      <c r="C19" s="62">
        <v>5.0000000000000001E-3</v>
      </c>
      <c r="D19" s="60">
        <v>4793.8059999999996</v>
      </c>
      <c r="E19" s="60">
        <v>2575</v>
      </c>
      <c r="F19" s="60">
        <v>492920</v>
      </c>
      <c r="G19" s="60" t="s">
        <v>195</v>
      </c>
      <c r="H19" s="60" t="s">
        <v>196</v>
      </c>
      <c r="I19" s="60" t="s">
        <v>197</v>
      </c>
      <c r="J19" s="60" t="s">
        <v>198</v>
      </c>
      <c r="K19" s="63">
        <v>43179</v>
      </c>
      <c r="L19" s="60" t="s">
        <v>199</v>
      </c>
    </row>
    <row r="20" spans="1:12" ht="21.75" customHeight="1" x14ac:dyDescent="0.25">
      <c r="A20" s="60" t="s">
        <v>233</v>
      </c>
      <c r="B20" s="60" t="s">
        <v>4</v>
      </c>
      <c r="C20" s="62">
        <v>4.0000000000000001E-3</v>
      </c>
      <c r="D20" s="60">
        <v>4793.8059999999996</v>
      </c>
      <c r="E20" s="60">
        <v>2575</v>
      </c>
      <c r="F20" s="60">
        <v>492920</v>
      </c>
      <c r="G20" s="60" t="s">
        <v>195</v>
      </c>
      <c r="H20" s="60" t="s">
        <v>196</v>
      </c>
      <c r="I20" s="60" t="s">
        <v>197</v>
      </c>
      <c r="J20" s="60" t="s">
        <v>198</v>
      </c>
      <c r="K20" s="63">
        <v>43179</v>
      </c>
      <c r="L20" s="60" t="s">
        <v>199</v>
      </c>
    </row>
    <row r="21" spans="1:12" x14ac:dyDescent="0.25">
      <c r="C21" s="64">
        <f>SUM(C2:C20)</f>
        <v>1.6529999999999996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
  <sheetViews>
    <sheetView workbookViewId="0">
      <selection activeCell="I27" sqref="I27"/>
    </sheetView>
  </sheetViews>
  <sheetFormatPr defaultRowHeight="15" x14ac:dyDescent="0.25"/>
  <sheetData>
    <row r="1" spans="1:12" ht="30" x14ac:dyDescent="0.25">
      <c r="A1" s="60" t="s">
        <v>180</v>
      </c>
      <c r="B1" s="60" t="s">
        <v>0</v>
      </c>
      <c r="C1" s="60" t="s">
        <v>184</v>
      </c>
      <c r="D1" s="60" t="s">
        <v>185</v>
      </c>
      <c r="E1" s="60" t="s">
        <v>186</v>
      </c>
      <c r="F1" s="60" t="s">
        <v>187</v>
      </c>
      <c r="G1" s="60" t="s">
        <v>188</v>
      </c>
      <c r="H1" s="60" t="s">
        <v>189</v>
      </c>
      <c r="I1" s="60" t="s">
        <v>190</v>
      </c>
      <c r="J1" s="60" t="s">
        <v>191</v>
      </c>
      <c r="K1" s="60" t="s">
        <v>192</v>
      </c>
      <c r="L1" s="60" t="s">
        <v>193</v>
      </c>
    </row>
    <row r="2" spans="1:12" ht="24" customHeight="1" x14ac:dyDescent="0.25">
      <c r="A2" s="60" t="s">
        <v>194</v>
      </c>
      <c r="B2" s="60" t="s">
        <v>4</v>
      </c>
      <c r="C2" s="60">
        <v>3.0000000000000001E-3</v>
      </c>
      <c r="D2" s="60">
        <v>4793.8059999999996</v>
      </c>
      <c r="E2" s="60">
        <v>2575</v>
      </c>
      <c r="F2" s="60">
        <v>492920</v>
      </c>
      <c r="G2" s="60" t="s">
        <v>195</v>
      </c>
      <c r="H2" s="60" t="s">
        <v>196</v>
      </c>
      <c r="I2" s="60" t="s">
        <v>197</v>
      </c>
      <c r="J2" s="60" t="s">
        <v>198</v>
      </c>
      <c r="K2" s="63">
        <v>43179</v>
      </c>
      <c r="L2" s="60" t="s">
        <v>199</v>
      </c>
    </row>
    <row r="3" spans="1:12" ht="24" customHeight="1" x14ac:dyDescent="0.25">
      <c r="A3" s="60" t="s">
        <v>200</v>
      </c>
      <c r="B3" s="60" t="s">
        <v>4</v>
      </c>
      <c r="C3" s="60">
        <v>2.3E-2</v>
      </c>
      <c r="D3" s="60">
        <v>4793.8059999999996</v>
      </c>
      <c r="E3" s="60">
        <v>2575</v>
      </c>
      <c r="F3" s="60">
        <v>492920</v>
      </c>
      <c r="G3" s="60" t="s">
        <v>195</v>
      </c>
      <c r="H3" s="60" t="s">
        <v>196</v>
      </c>
      <c r="I3" s="60" t="s">
        <v>197</v>
      </c>
      <c r="J3" s="60" t="s">
        <v>198</v>
      </c>
      <c r="K3" s="63">
        <v>43179</v>
      </c>
      <c r="L3" s="60" t="s">
        <v>199</v>
      </c>
    </row>
    <row r="4" spans="1:12" ht="24" customHeight="1" x14ac:dyDescent="0.25">
      <c r="A4" s="60" t="s">
        <v>201</v>
      </c>
      <c r="B4" s="60" t="s">
        <v>4</v>
      </c>
      <c r="C4" s="60">
        <v>2.1000000000000001E-2</v>
      </c>
      <c r="D4" s="60">
        <v>4793.8059999999996</v>
      </c>
      <c r="E4" s="60">
        <v>2575</v>
      </c>
      <c r="F4" s="60">
        <v>492920</v>
      </c>
      <c r="G4" s="60" t="s">
        <v>195</v>
      </c>
      <c r="H4" s="60" t="s">
        <v>196</v>
      </c>
      <c r="I4" s="60" t="s">
        <v>197</v>
      </c>
      <c r="J4" s="60" t="s">
        <v>198</v>
      </c>
      <c r="K4" s="63">
        <v>43179</v>
      </c>
      <c r="L4" s="60" t="s">
        <v>199</v>
      </c>
    </row>
    <row r="5" spans="1:12" ht="24" customHeight="1" x14ac:dyDescent="0.25">
      <c r="A5" s="60" t="s">
        <v>202</v>
      </c>
      <c r="B5" s="60" t="s">
        <v>4</v>
      </c>
      <c r="C5" s="60">
        <v>1.2E-2</v>
      </c>
      <c r="D5" s="60">
        <v>4793.8059999999996</v>
      </c>
      <c r="E5" s="60">
        <v>2575</v>
      </c>
      <c r="F5" s="60">
        <v>492920</v>
      </c>
      <c r="G5" s="60" t="s">
        <v>195</v>
      </c>
      <c r="H5" s="60" t="s">
        <v>196</v>
      </c>
      <c r="I5" s="60" t="s">
        <v>197</v>
      </c>
      <c r="J5" s="60" t="s">
        <v>198</v>
      </c>
      <c r="K5" s="63">
        <v>43179</v>
      </c>
      <c r="L5" s="60" t="s">
        <v>199</v>
      </c>
    </row>
    <row r="6" spans="1:12" ht="24" customHeight="1" x14ac:dyDescent="0.25">
      <c r="A6" s="60" t="s">
        <v>203</v>
      </c>
      <c r="B6" s="60" t="s">
        <v>4</v>
      </c>
      <c r="C6" s="60">
        <v>1.0999999999999999E-2</v>
      </c>
      <c r="D6" s="60">
        <v>4793.8059999999996</v>
      </c>
      <c r="E6" s="60">
        <v>2575</v>
      </c>
      <c r="F6" s="60">
        <v>492920</v>
      </c>
      <c r="G6" s="60" t="s">
        <v>195</v>
      </c>
      <c r="H6" s="60" t="s">
        <v>196</v>
      </c>
      <c r="I6" s="60" t="s">
        <v>197</v>
      </c>
      <c r="J6" s="60" t="s">
        <v>198</v>
      </c>
      <c r="K6" s="63">
        <v>43179</v>
      </c>
      <c r="L6" s="60" t="s">
        <v>199</v>
      </c>
    </row>
    <row r="7" spans="1:12" ht="24" customHeight="1" x14ac:dyDescent="0.25">
      <c r="A7" s="60" t="s">
        <v>204</v>
      </c>
      <c r="B7" s="60" t="s">
        <v>7</v>
      </c>
      <c r="C7" s="60">
        <v>0.67200000000000004</v>
      </c>
      <c r="D7" s="60">
        <v>4793.8059999999996</v>
      </c>
      <c r="E7" s="60">
        <v>2575</v>
      </c>
      <c r="F7" s="60">
        <v>492920</v>
      </c>
      <c r="G7" s="60" t="s">
        <v>195</v>
      </c>
      <c r="H7" s="60" t="s">
        <v>196</v>
      </c>
      <c r="I7" s="60" t="s">
        <v>197</v>
      </c>
      <c r="J7" s="60" t="s">
        <v>198</v>
      </c>
      <c r="K7" s="63">
        <v>43179</v>
      </c>
      <c r="L7" s="60" t="s">
        <v>199</v>
      </c>
    </row>
    <row r="8" spans="1:12" ht="24" customHeight="1" x14ac:dyDescent="0.25">
      <c r="A8" s="60" t="s">
        <v>205</v>
      </c>
      <c r="B8" s="60" t="s">
        <v>4</v>
      </c>
      <c r="C8" s="60">
        <v>0.16300000000000001</v>
      </c>
      <c r="D8" s="60">
        <v>4793.8059999999996</v>
      </c>
      <c r="E8" s="60">
        <v>2575</v>
      </c>
      <c r="F8" s="60">
        <v>492920</v>
      </c>
      <c r="G8" s="60" t="s">
        <v>195</v>
      </c>
      <c r="H8" s="60" t="s">
        <v>196</v>
      </c>
      <c r="I8" s="60" t="s">
        <v>197</v>
      </c>
      <c r="J8" s="60" t="s">
        <v>198</v>
      </c>
      <c r="K8" s="63">
        <v>43179</v>
      </c>
      <c r="L8" s="60" t="s">
        <v>199</v>
      </c>
    </row>
    <row r="9" spans="1:12" ht="24" customHeight="1" x14ac:dyDescent="0.25">
      <c r="A9" s="60" t="s">
        <v>206</v>
      </c>
      <c r="B9" s="60" t="s">
        <v>4</v>
      </c>
      <c r="C9" s="60">
        <v>5.8000000000000003E-2</v>
      </c>
      <c r="D9" s="60">
        <v>4793.8059999999996</v>
      </c>
      <c r="E9" s="60">
        <v>2575</v>
      </c>
      <c r="F9" s="60">
        <v>492920</v>
      </c>
      <c r="G9" s="60" t="s">
        <v>195</v>
      </c>
      <c r="H9" s="60" t="s">
        <v>196</v>
      </c>
      <c r="I9" s="60" t="s">
        <v>197</v>
      </c>
      <c r="J9" s="60" t="s">
        <v>198</v>
      </c>
      <c r="K9" s="63">
        <v>43179</v>
      </c>
      <c r="L9" s="60" t="s">
        <v>199</v>
      </c>
    </row>
    <row r="10" spans="1:12" ht="24" customHeight="1" x14ac:dyDescent="0.25">
      <c r="A10" s="60" t="s">
        <v>207</v>
      </c>
      <c r="B10" s="60" t="s">
        <v>4</v>
      </c>
      <c r="C10" s="60">
        <v>2.3E-2</v>
      </c>
      <c r="D10" s="60">
        <v>4793.8059999999996</v>
      </c>
      <c r="E10" s="60">
        <v>2575</v>
      </c>
      <c r="F10" s="60">
        <v>492920</v>
      </c>
      <c r="G10" s="60" t="s">
        <v>195</v>
      </c>
      <c r="H10" s="60" t="s">
        <v>196</v>
      </c>
      <c r="I10" s="60" t="s">
        <v>197</v>
      </c>
      <c r="J10" s="60" t="s">
        <v>198</v>
      </c>
      <c r="K10" s="63">
        <v>43179</v>
      </c>
      <c r="L10" s="60" t="s">
        <v>199</v>
      </c>
    </row>
    <row r="11" spans="1:12" ht="24" customHeight="1" x14ac:dyDescent="0.25">
      <c r="A11" s="60" t="s">
        <v>208</v>
      </c>
      <c r="B11" s="60" t="s">
        <v>4</v>
      </c>
      <c r="C11" s="60">
        <v>2E-3</v>
      </c>
      <c r="D11" s="60">
        <v>4793.8059999999996</v>
      </c>
      <c r="E11" s="60">
        <v>2575</v>
      </c>
      <c r="F11" s="60">
        <v>492920</v>
      </c>
      <c r="G11" s="60" t="s">
        <v>195</v>
      </c>
      <c r="H11" s="60" t="s">
        <v>196</v>
      </c>
      <c r="I11" s="60" t="s">
        <v>197</v>
      </c>
      <c r="J11" s="60" t="s">
        <v>198</v>
      </c>
      <c r="K11" s="63">
        <v>43179</v>
      </c>
      <c r="L11" s="60" t="s">
        <v>199</v>
      </c>
    </row>
    <row r="12" spans="1:12" ht="24" customHeight="1" x14ac:dyDescent="0.25">
      <c r="A12" s="60" t="s">
        <v>209</v>
      </c>
      <c r="B12" s="60" t="s">
        <v>4</v>
      </c>
      <c r="C12" s="60">
        <v>2E-3</v>
      </c>
      <c r="D12" s="60">
        <v>4793.8059999999996</v>
      </c>
      <c r="E12" s="60">
        <v>2575</v>
      </c>
      <c r="F12" s="60">
        <v>492920</v>
      </c>
      <c r="G12" s="60" t="s">
        <v>195</v>
      </c>
      <c r="H12" s="60" t="s">
        <v>196</v>
      </c>
      <c r="I12" s="60" t="s">
        <v>197</v>
      </c>
      <c r="J12" s="60" t="s">
        <v>198</v>
      </c>
      <c r="K12" s="63">
        <v>43179</v>
      </c>
      <c r="L12" s="60" t="s">
        <v>199</v>
      </c>
    </row>
    <row r="13" spans="1:12" ht="24" customHeight="1" x14ac:dyDescent="0.25">
      <c r="A13" s="60" t="s">
        <v>210</v>
      </c>
      <c r="B13" s="60" t="s">
        <v>4</v>
      </c>
      <c r="C13" s="60">
        <v>1E-3</v>
      </c>
      <c r="D13" s="60">
        <v>4793.8059999999996</v>
      </c>
      <c r="E13" s="60">
        <v>2575</v>
      </c>
      <c r="F13" s="60">
        <v>492920</v>
      </c>
      <c r="G13" s="60" t="s">
        <v>195</v>
      </c>
      <c r="H13" s="60" t="s">
        <v>196</v>
      </c>
      <c r="I13" s="60" t="s">
        <v>197</v>
      </c>
      <c r="J13" s="60" t="s">
        <v>198</v>
      </c>
      <c r="K13" s="63">
        <v>43179</v>
      </c>
      <c r="L13" s="60" t="s">
        <v>199</v>
      </c>
    </row>
    <row r="14" spans="1:12" ht="24" customHeight="1" x14ac:dyDescent="0.25">
      <c r="A14" s="60" t="s">
        <v>211</v>
      </c>
      <c r="B14" s="60" t="s">
        <v>4</v>
      </c>
      <c r="C14" s="60">
        <v>1E-3</v>
      </c>
      <c r="D14" s="60">
        <v>4793.8059999999996</v>
      </c>
      <c r="E14" s="60">
        <v>2575</v>
      </c>
      <c r="F14" s="60">
        <v>492920</v>
      </c>
      <c r="G14" s="60" t="s">
        <v>195</v>
      </c>
      <c r="H14" s="60" t="s">
        <v>196</v>
      </c>
      <c r="I14" s="60" t="s">
        <v>197</v>
      </c>
      <c r="J14" s="60" t="s">
        <v>198</v>
      </c>
      <c r="K14" s="63">
        <v>43179</v>
      </c>
      <c r="L14" s="60" t="s">
        <v>199</v>
      </c>
    </row>
    <row r="15" spans="1:12" ht="24" customHeight="1" x14ac:dyDescent="0.25">
      <c r="A15" s="60" t="s">
        <v>212</v>
      </c>
      <c r="B15" s="60" t="s">
        <v>4</v>
      </c>
      <c r="C15" s="60">
        <v>8.9999999999999993E-3</v>
      </c>
      <c r="D15" s="60">
        <v>4793.8059999999996</v>
      </c>
      <c r="E15" s="60">
        <v>2575</v>
      </c>
      <c r="F15" s="60">
        <v>492920</v>
      </c>
      <c r="G15" s="60" t="s">
        <v>195</v>
      </c>
      <c r="H15" s="60" t="s">
        <v>196</v>
      </c>
      <c r="I15" s="60" t="s">
        <v>197</v>
      </c>
      <c r="J15" s="60" t="s">
        <v>198</v>
      </c>
      <c r="K15" s="63">
        <v>43179</v>
      </c>
      <c r="L15" s="60" t="s">
        <v>199</v>
      </c>
    </row>
    <row r="16" spans="1:12" ht="24" customHeight="1" x14ac:dyDescent="0.25">
      <c r="A16" s="60" t="s">
        <v>213</v>
      </c>
      <c r="B16" s="60" t="s">
        <v>4</v>
      </c>
      <c r="C16" s="60">
        <v>6.0000000000000001E-3</v>
      </c>
      <c r="D16" s="60">
        <v>4793.8059999999996</v>
      </c>
      <c r="E16" s="60">
        <v>2575</v>
      </c>
      <c r="F16" s="60">
        <v>492920</v>
      </c>
      <c r="G16" s="60" t="s">
        <v>195</v>
      </c>
      <c r="H16" s="60" t="s">
        <v>196</v>
      </c>
      <c r="I16" s="60" t="s">
        <v>197</v>
      </c>
      <c r="J16" s="60" t="s">
        <v>198</v>
      </c>
      <c r="K16" s="63">
        <v>43179</v>
      </c>
      <c r="L16" s="60" t="s">
        <v>199</v>
      </c>
    </row>
    <row r="17" spans="1:12" ht="24" customHeight="1" x14ac:dyDescent="0.25">
      <c r="A17" s="60" t="s">
        <v>214</v>
      </c>
      <c r="B17" s="60" t="s">
        <v>4</v>
      </c>
      <c r="C17" s="60">
        <v>4.0000000000000001E-3</v>
      </c>
      <c r="D17" s="60">
        <v>4793.8059999999996</v>
      </c>
      <c r="E17" s="60">
        <v>2575</v>
      </c>
      <c r="F17" s="60">
        <v>492920</v>
      </c>
      <c r="G17" s="60" t="s">
        <v>195</v>
      </c>
      <c r="H17" s="60" t="s">
        <v>196</v>
      </c>
      <c r="I17" s="60" t="s">
        <v>197</v>
      </c>
      <c r="J17" s="60" t="s">
        <v>198</v>
      </c>
      <c r="K17" s="63">
        <v>43179</v>
      </c>
      <c r="L17" s="60" t="s">
        <v>199</v>
      </c>
    </row>
    <row r="18" spans="1:12" x14ac:dyDescent="0.25">
      <c r="C18">
        <f>SUM(C2:C17)</f>
        <v>1.0110000000000001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workbookViewId="0">
      <selection activeCell="N25" sqref="N25"/>
    </sheetView>
  </sheetViews>
  <sheetFormatPr defaultRowHeight="15" x14ac:dyDescent="0.25"/>
  <sheetData>
    <row r="1" spans="1:4" ht="30" x14ac:dyDescent="0.25">
      <c r="A1" s="60" t="s">
        <v>180</v>
      </c>
      <c r="B1" s="60" t="s">
        <v>181</v>
      </c>
      <c r="C1" s="60" t="s">
        <v>0</v>
      </c>
      <c r="D1" s="60" t="s">
        <v>182</v>
      </c>
    </row>
    <row r="2" spans="1:4" ht="84.75" customHeight="1" x14ac:dyDescent="0.25">
      <c r="A2" s="60" t="s">
        <v>183</v>
      </c>
      <c r="B2" s="60">
        <v>1</v>
      </c>
      <c r="C2" s="60"/>
      <c r="D2" s="62">
        <v>10.37</v>
      </c>
    </row>
    <row r="3" spans="1:4" ht="84.75" customHeight="1" x14ac:dyDescent="0.25">
      <c r="A3" s="60"/>
      <c r="B3" s="60"/>
      <c r="C3" s="60"/>
      <c r="D3" s="62">
        <v>1.96</v>
      </c>
    </row>
    <row r="4" spans="1:4" ht="79.5" customHeight="1" x14ac:dyDescent="0.25">
      <c r="A4" s="60"/>
      <c r="B4" s="60"/>
      <c r="C4" s="60"/>
      <c r="D4" s="62">
        <v>5.79</v>
      </c>
    </row>
    <row r="5" spans="1:4" ht="79.5" customHeight="1" x14ac:dyDescent="0.25">
      <c r="A5" s="60"/>
      <c r="B5" s="60"/>
      <c r="C5" s="60"/>
      <c r="D5" s="62">
        <f>SUM(D2:D4)</f>
        <v>18.119999999999997</v>
      </c>
    </row>
    <row r="6" spans="1:4" x14ac:dyDescent="0.25">
      <c r="D6" s="61"/>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showGridLines="0" zoomScale="90" zoomScaleNormal="90" workbookViewId="0">
      <selection activeCell="N25" sqref="N25"/>
    </sheetView>
  </sheetViews>
  <sheetFormatPr defaultRowHeight="15" x14ac:dyDescent="0.25"/>
  <cols>
    <col min="1" max="1" width="25.7109375" bestFit="1" customWidth="1"/>
    <col min="2" max="2" width="34" customWidth="1"/>
    <col min="3" max="3" width="19.42578125" style="6" customWidth="1"/>
    <col min="4" max="4" width="16.28515625" style="6" customWidth="1"/>
    <col min="5" max="5" width="19.140625" style="6" bestFit="1" customWidth="1"/>
    <col min="6" max="6" width="16.42578125" style="6" customWidth="1"/>
    <col min="7" max="7" width="17.7109375" style="6" customWidth="1"/>
  </cols>
  <sheetData>
    <row r="1" spans="1:9" ht="31.5" thickTop="1" thickBot="1" x14ac:dyDescent="0.3">
      <c r="A1" s="24" t="s">
        <v>0</v>
      </c>
      <c r="B1" s="24" t="s">
        <v>1</v>
      </c>
      <c r="C1" s="19" t="s">
        <v>30</v>
      </c>
      <c r="D1" s="19" t="s">
        <v>31</v>
      </c>
      <c r="E1" s="19" t="s">
        <v>18</v>
      </c>
      <c r="F1"/>
      <c r="G1"/>
    </row>
    <row r="2" spans="1:9" ht="16.5" thickTop="1" thickBot="1" x14ac:dyDescent="0.3">
      <c r="A2" s="17" t="s">
        <v>2</v>
      </c>
      <c r="B2" s="17" t="s">
        <v>11</v>
      </c>
      <c r="C2" s="21">
        <v>2.52</v>
      </c>
      <c r="D2" s="21">
        <v>5.3</v>
      </c>
      <c r="E2" s="21">
        <f>D2-C2</f>
        <v>2.78</v>
      </c>
      <c r="F2"/>
      <c r="G2"/>
    </row>
    <row r="3" spans="1:9" ht="16.5" thickTop="1" thickBot="1" x14ac:dyDescent="0.3">
      <c r="A3" s="17" t="s">
        <v>3</v>
      </c>
      <c r="B3" s="17" t="s">
        <v>12</v>
      </c>
      <c r="C3" s="21">
        <v>3.13</v>
      </c>
      <c r="D3" s="21">
        <v>0.8</v>
      </c>
      <c r="E3" s="21">
        <f t="shared" ref="E3:E11" si="0">D3-C3</f>
        <v>-2.33</v>
      </c>
      <c r="F3"/>
      <c r="G3"/>
    </row>
    <row r="4" spans="1:9" ht="16.5" thickTop="1" thickBot="1" x14ac:dyDescent="0.3">
      <c r="A4" s="17" t="s">
        <v>4</v>
      </c>
      <c r="B4" s="17" t="s">
        <v>4</v>
      </c>
      <c r="C4" s="21">
        <v>0.52200000000000002</v>
      </c>
      <c r="D4" s="21">
        <v>0.30158979380693202</v>
      </c>
      <c r="E4" s="21">
        <f t="shared" si="0"/>
        <v>-0.220410206193068</v>
      </c>
      <c r="F4"/>
      <c r="G4"/>
    </row>
    <row r="5" spans="1:9" ht="16.5" thickTop="1" thickBot="1" x14ac:dyDescent="0.3">
      <c r="A5" s="17" t="s">
        <v>5</v>
      </c>
      <c r="B5" s="17" t="s">
        <v>5</v>
      </c>
      <c r="C5" s="21">
        <v>6.673</v>
      </c>
      <c r="D5" s="21">
        <v>5.8557507549791294</v>
      </c>
      <c r="E5" s="21">
        <f t="shared" si="0"/>
        <v>-0.8172492450208706</v>
      </c>
      <c r="F5"/>
      <c r="G5"/>
      <c r="I5" s="10"/>
    </row>
    <row r="6" spans="1:9" ht="16.5" thickTop="1" thickBot="1" x14ac:dyDescent="0.3">
      <c r="A6" s="17" t="s">
        <v>6</v>
      </c>
      <c r="B6" s="17" t="s">
        <v>14</v>
      </c>
      <c r="C6" s="22">
        <v>3.13</v>
      </c>
      <c r="D6" s="21">
        <v>1.5</v>
      </c>
      <c r="E6" s="21">
        <f t="shared" si="0"/>
        <v>-1.63</v>
      </c>
      <c r="F6"/>
      <c r="G6"/>
    </row>
    <row r="7" spans="1:9" ht="16.5" thickTop="1" thickBot="1" x14ac:dyDescent="0.3">
      <c r="A7" s="17" t="s">
        <v>7</v>
      </c>
      <c r="B7" s="17" t="s">
        <v>7</v>
      </c>
      <c r="C7" s="23">
        <v>11.746</v>
      </c>
      <c r="D7" s="21">
        <v>12.750445738544601</v>
      </c>
      <c r="E7" s="21">
        <f t="shared" si="0"/>
        <v>1.0044457385446002</v>
      </c>
      <c r="F7"/>
      <c r="G7"/>
    </row>
    <row r="8" spans="1:9" ht="16.5" thickTop="1" thickBot="1" x14ac:dyDescent="0.3">
      <c r="A8" s="17" t="s">
        <v>8</v>
      </c>
      <c r="B8" s="17" t="s">
        <v>15</v>
      </c>
      <c r="C8" s="23">
        <v>35.950000000000003</v>
      </c>
      <c r="D8" s="21">
        <v>40</v>
      </c>
      <c r="E8" s="21">
        <f t="shared" si="0"/>
        <v>4.0499999999999972</v>
      </c>
      <c r="F8"/>
      <c r="G8"/>
    </row>
    <row r="9" spans="1:9" ht="16.5" thickTop="1" thickBot="1" x14ac:dyDescent="0.3">
      <c r="A9" s="17" t="s">
        <v>9</v>
      </c>
      <c r="B9" s="17" t="s">
        <v>9</v>
      </c>
      <c r="C9" s="23">
        <v>1.73</v>
      </c>
      <c r="D9" s="21">
        <v>3.3057681834845498</v>
      </c>
      <c r="E9" s="21">
        <f t="shared" si="0"/>
        <v>1.5757681834845498</v>
      </c>
      <c r="F9"/>
      <c r="G9"/>
    </row>
    <row r="10" spans="1:9" ht="16.5" thickTop="1" thickBot="1" x14ac:dyDescent="0.3">
      <c r="A10" s="17" t="s">
        <v>10</v>
      </c>
      <c r="B10" s="17" t="s">
        <v>10</v>
      </c>
      <c r="C10" s="23">
        <v>0.4</v>
      </c>
      <c r="D10" s="21">
        <v>0.20752566320174201</v>
      </c>
      <c r="E10" s="21">
        <f t="shared" si="0"/>
        <v>-0.19247433679825801</v>
      </c>
      <c r="F10"/>
      <c r="G10"/>
    </row>
    <row r="11" spans="1:9" ht="16.5" thickTop="1" thickBot="1" x14ac:dyDescent="0.3">
      <c r="C11" s="20">
        <f>SUM(C2:C10)</f>
        <v>65.801000000000016</v>
      </c>
      <c r="D11" s="20">
        <f>SUM(D2:D10)</f>
        <v>70.021080134016941</v>
      </c>
      <c r="E11" s="20">
        <f t="shared" si="0"/>
        <v>4.2200801340169249</v>
      </c>
      <c r="F11"/>
      <c r="G11"/>
    </row>
    <row r="12" spans="1:9" ht="15.75" thickTop="1" x14ac:dyDescent="0.25"/>
  </sheetData>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iconSet" priority="2" id="{BA60C206-13A6-44FA-B2AB-18F750B4CE6E}">
            <x14:iconSet iconSet="3Arrows" custom="1">
              <x14:cfvo type="percent">
                <xm:f>0</xm:f>
              </x14:cfvo>
              <x14:cfvo type="num">
                <xm:f>0</xm:f>
              </x14:cfvo>
              <x14:cfvo type="num" gte="0">
                <xm:f>0</xm:f>
              </x14:cfvo>
              <x14:cfIcon iconSet="3Arrows" iconId="0"/>
              <x14:cfIcon iconSet="3Arrows" iconId="1"/>
              <x14:cfIcon iconSet="3Arrows" iconId="2"/>
            </x14:iconSet>
          </x14:cfRule>
          <xm:sqref>E2:E11</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showGridLines="0" zoomScale="112" zoomScaleNormal="112" workbookViewId="0">
      <selection activeCell="E8" sqref="E8"/>
    </sheetView>
  </sheetViews>
  <sheetFormatPr defaultRowHeight="15" x14ac:dyDescent="0.25"/>
  <cols>
    <col min="1" max="1" width="25.7109375" bestFit="1" customWidth="1"/>
    <col min="2" max="2" width="34" customWidth="1"/>
    <col min="3" max="3" width="19.42578125" style="6" customWidth="1"/>
    <col min="4" max="4" width="16.28515625" style="6" customWidth="1"/>
    <col min="5" max="6" width="16.42578125" style="6" customWidth="1"/>
    <col min="7" max="7" width="17.7109375" style="6" customWidth="1"/>
  </cols>
  <sheetData>
    <row r="1" spans="1:7" ht="45" x14ac:dyDescent="0.25">
      <c r="A1" s="8" t="s">
        <v>0</v>
      </c>
      <c r="B1" s="8" t="s">
        <v>1</v>
      </c>
      <c r="C1" s="9" t="s">
        <v>17</v>
      </c>
      <c r="D1" s="9" t="s">
        <v>16</v>
      </c>
      <c r="E1" s="9" t="s">
        <v>18</v>
      </c>
      <c r="F1" s="9" t="s">
        <v>19</v>
      </c>
      <c r="G1" s="9" t="s">
        <v>19</v>
      </c>
    </row>
    <row r="2" spans="1:7" x14ac:dyDescent="0.25">
      <c r="A2" s="1" t="s">
        <v>2</v>
      </c>
      <c r="B2" s="1" t="s">
        <v>20</v>
      </c>
      <c r="C2" s="3">
        <v>0</v>
      </c>
      <c r="D2" s="3">
        <v>1.23922604558911</v>
      </c>
      <c r="E2" s="3">
        <f>D2-C2</f>
        <v>1.23922604558911</v>
      </c>
      <c r="F2" s="3"/>
      <c r="G2" s="3">
        <v>1.23922604558911</v>
      </c>
    </row>
    <row r="3" spans="1:7" x14ac:dyDescent="0.25">
      <c r="A3" s="1" t="s">
        <v>2</v>
      </c>
      <c r="B3" s="1" t="s">
        <v>21</v>
      </c>
      <c r="C3" s="3">
        <v>2.52</v>
      </c>
      <c r="D3" s="3">
        <v>2.0384792315083402</v>
      </c>
      <c r="E3" s="3">
        <f t="shared" ref="E3:E15" si="0">D3-C3</f>
        <v>-0.48152076849165981</v>
      </c>
      <c r="F3" s="3"/>
      <c r="G3" s="3">
        <v>2.0384792315083402</v>
      </c>
    </row>
    <row r="4" spans="1:7" x14ac:dyDescent="0.25">
      <c r="A4" s="1" t="s">
        <v>2</v>
      </c>
      <c r="B4" s="1" t="s">
        <v>22</v>
      </c>
      <c r="C4" s="3">
        <v>0</v>
      </c>
      <c r="D4" s="3">
        <v>2.0239070012421898</v>
      </c>
      <c r="E4" s="3">
        <f t="shared" si="0"/>
        <v>2.0239070012421898</v>
      </c>
      <c r="F4" s="3"/>
      <c r="G4" s="3">
        <v>2.0239070012421898</v>
      </c>
    </row>
    <row r="5" spans="1:7" x14ac:dyDescent="0.25">
      <c r="A5" s="1" t="s">
        <v>3</v>
      </c>
      <c r="B5" s="1" t="s">
        <v>12</v>
      </c>
      <c r="C5" s="3">
        <v>1.1339999999999999</v>
      </c>
      <c r="D5" s="3">
        <v>0.77249544735931897</v>
      </c>
      <c r="E5" s="3">
        <f t="shared" si="0"/>
        <v>-0.36150455264068093</v>
      </c>
      <c r="F5" s="3"/>
      <c r="G5" s="3">
        <v>0.77249544735931897</v>
      </c>
    </row>
    <row r="6" spans="1:7" x14ac:dyDescent="0.25">
      <c r="A6" s="1" t="s">
        <v>3</v>
      </c>
      <c r="B6" s="1" t="s">
        <v>13</v>
      </c>
      <c r="C6" s="3">
        <v>2</v>
      </c>
      <c r="D6" s="3">
        <v>2.7697382989411899E-2</v>
      </c>
      <c r="E6" s="3">
        <f t="shared" si="0"/>
        <v>-1.9723026170105882</v>
      </c>
      <c r="F6" s="3"/>
      <c r="G6" s="3">
        <v>2.7697382989411899E-2</v>
      </c>
    </row>
    <row r="7" spans="1:7" x14ac:dyDescent="0.25">
      <c r="A7" s="1" t="s">
        <v>4</v>
      </c>
      <c r="B7" s="1" t="s">
        <v>4</v>
      </c>
      <c r="C7" s="3">
        <v>0.52200000000000002</v>
      </c>
      <c r="D7" s="3">
        <v>0.30158979380693202</v>
      </c>
      <c r="E7" s="3">
        <f t="shared" si="0"/>
        <v>-0.220410206193068</v>
      </c>
      <c r="F7" s="3"/>
      <c r="G7" s="3">
        <v>0.30158979380693202</v>
      </c>
    </row>
    <row r="8" spans="1:7" x14ac:dyDescent="0.25">
      <c r="A8" s="1" t="s">
        <v>5</v>
      </c>
      <c r="B8" s="1" t="s">
        <v>5</v>
      </c>
      <c r="C8" s="3">
        <v>6.673</v>
      </c>
      <c r="D8" s="3">
        <v>5.8557507549791294</v>
      </c>
      <c r="E8" s="3">
        <f t="shared" si="0"/>
        <v>-0.8172492450208706</v>
      </c>
      <c r="F8" s="3"/>
      <c r="G8" s="3">
        <v>7.4324570801147596</v>
      </c>
    </row>
    <row r="9" spans="1:7" x14ac:dyDescent="0.25">
      <c r="A9" s="1" t="s">
        <v>6</v>
      </c>
      <c r="B9" s="1" t="s">
        <v>23</v>
      </c>
      <c r="C9" s="4">
        <v>3.13</v>
      </c>
      <c r="D9" s="5">
        <v>0.16713019341493801</v>
      </c>
      <c r="E9" s="3">
        <f t="shared" si="0"/>
        <v>-2.9628698065850618</v>
      </c>
      <c r="F9" s="3"/>
      <c r="G9" s="3">
        <v>0.16713019341493801</v>
      </c>
    </row>
    <row r="10" spans="1:7" x14ac:dyDescent="0.25">
      <c r="A10" s="1" t="s">
        <v>6</v>
      </c>
      <c r="B10" s="1" t="s">
        <v>24</v>
      </c>
      <c r="C10" s="2">
        <v>0</v>
      </c>
      <c r="D10" s="3">
        <v>1.1031921283652999</v>
      </c>
      <c r="E10" s="3">
        <f t="shared" si="0"/>
        <v>1.1031921283652999</v>
      </c>
      <c r="F10" s="3"/>
      <c r="G10" s="3">
        <v>1.1031921283652999</v>
      </c>
    </row>
    <row r="11" spans="1:7" x14ac:dyDescent="0.25">
      <c r="A11" s="1" t="s">
        <v>6</v>
      </c>
      <c r="B11" s="1" t="s">
        <v>25</v>
      </c>
      <c r="C11" s="2">
        <v>0</v>
      </c>
      <c r="D11" s="3">
        <v>0.232367526999465</v>
      </c>
      <c r="E11" s="3">
        <f t="shared" si="0"/>
        <v>0.232367526999465</v>
      </c>
      <c r="F11" s="3"/>
      <c r="G11" s="3">
        <v>0.232367526999465</v>
      </c>
    </row>
    <row r="12" spans="1:7" x14ac:dyDescent="0.25">
      <c r="A12" s="1" t="s">
        <v>7</v>
      </c>
      <c r="B12" s="1" t="s">
        <v>7</v>
      </c>
      <c r="C12" s="2">
        <v>11.746</v>
      </c>
      <c r="D12" s="3">
        <v>12.750445738544601</v>
      </c>
      <c r="E12" s="3">
        <f t="shared" si="0"/>
        <v>1.0044457385446002</v>
      </c>
      <c r="F12" s="3"/>
      <c r="G12" s="3">
        <v>12.750445738544601</v>
      </c>
    </row>
    <row r="13" spans="1:7" x14ac:dyDescent="0.25">
      <c r="A13" s="1" t="s">
        <v>8</v>
      </c>
      <c r="B13" s="1" t="s">
        <v>15</v>
      </c>
      <c r="C13" s="2">
        <v>35.950000000000003</v>
      </c>
      <c r="D13" s="3">
        <v>35.950000000000003</v>
      </c>
      <c r="E13" s="3">
        <f t="shared" si="0"/>
        <v>0</v>
      </c>
      <c r="F13" s="3"/>
      <c r="G13" s="3">
        <v>35.950000000000003</v>
      </c>
    </row>
    <row r="14" spans="1:7" x14ac:dyDescent="0.25">
      <c r="A14" s="1" t="s">
        <v>9</v>
      </c>
      <c r="B14" s="1" t="s">
        <v>9</v>
      </c>
      <c r="C14" s="2">
        <v>1.73</v>
      </c>
      <c r="D14" s="3">
        <v>3.3057681834845498</v>
      </c>
      <c r="E14" s="3">
        <f t="shared" si="0"/>
        <v>1.5757681834845498</v>
      </c>
      <c r="F14" s="3"/>
      <c r="G14" s="3">
        <v>3.3057681834845498</v>
      </c>
    </row>
    <row r="15" spans="1:7" x14ac:dyDescent="0.25">
      <c r="A15" s="1" t="s">
        <v>10</v>
      </c>
      <c r="B15" s="1" t="s">
        <v>10</v>
      </c>
      <c r="C15" s="2">
        <v>14.37</v>
      </c>
      <c r="D15" s="3">
        <v>0.193525663201742</v>
      </c>
      <c r="E15" s="3">
        <f t="shared" si="0"/>
        <v>-14.176474336798258</v>
      </c>
      <c r="F15" s="3"/>
      <c r="G15" s="3">
        <v>0.193525663201742</v>
      </c>
    </row>
    <row r="16" spans="1:7" x14ac:dyDescent="0.25">
      <c r="G16" s="7">
        <f>SUM(G2:G15)</f>
        <v>67.538281416620649</v>
      </c>
    </row>
    <row r="19" spans="1:9" ht="15.75" thickBot="1" x14ac:dyDescent="0.3"/>
    <row r="20" spans="1:9" ht="31.5" thickTop="1" thickBot="1" x14ac:dyDescent="0.3">
      <c r="A20" s="18" t="s">
        <v>0</v>
      </c>
      <c r="B20" s="18" t="s">
        <v>1</v>
      </c>
      <c r="C20" s="19" t="s">
        <v>30</v>
      </c>
      <c r="D20" s="19" t="s">
        <v>31</v>
      </c>
      <c r="E20" s="19" t="s">
        <v>18</v>
      </c>
      <c r="F20"/>
      <c r="G20"/>
    </row>
    <row r="21" spans="1:9" ht="16.5" thickTop="1" thickBot="1" x14ac:dyDescent="0.3">
      <c r="A21" s="17" t="s">
        <v>2</v>
      </c>
      <c r="B21" s="17" t="s">
        <v>11</v>
      </c>
      <c r="C21" s="14">
        <v>2.52</v>
      </c>
      <c r="D21" s="14">
        <v>5.3</v>
      </c>
      <c r="E21" s="14">
        <f>D21-C21</f>
        <v>2.78</v>
      </c>
      <c r="F21"/>
      <c r="G21"/>
    </row>
    <row r="22" spans="1:9" ht="16.5" thickTop="1" thickBot="1" x14ac:dyDescent="0.3">
      <c r="A22" s="17" t="s">
        <v>3</v>
      </c>
      <c r="B22" s="17" t="s">
        <v>12</v>
      </c>
      <c r="C22" s="14">
        <v>3.13</v>
      </c>
      <c r="D22" s="14">
        <v>0.8</v>
      </c>
      <c r="E22" s="14">
        <f t="shared" ref="E22:E30" si="1">D22-C22</f>
        <v>-2.33</v>
      </c>
      <c r="F22"/>
      <c r="G22"/>
    </row>
    <row r="23" spans="1:9" ht="16.5" thickTop="1" thickBot="1" x14ac:dyDescent="0.3">
      <c r="A23" s="17" t="s">
        <v>4</v>
      </c>
      <c r="B23" s="17" t="s">
        <v>4</v>
      </c>
      <c r="C23" s="14">
        <v>0.52200000000000002</v>
      </c>
      <c r="D23" s="14">
        <v>0.30158979380693202</v>
      </c>
      <c r="E23" s="14">
        <f t="shared" si="1"/>
        <v>-0.220410206193068</v>
      </c>
      <c r="F23"/>
      <c r="G23"/>
    </row>
    <row r="24" spans="1:9" ht="16.5" thickTop="1" thickBot="1" x14ac:dyDescent="0.3">
      <c r="A24" s="17" t="s">
        <v>5</v>
      </c>
      <c r="B24" s="17" t="s">
        <v>5</v>
      </c>
      <c r="C24" s="14">
        <v>6.673</v>
      </c>
      <c r="D24" s="14">
        <v>5.8557507549791294</v>
      </c>
      <c r="E24" s="14">
        <f t="shared" si="1"/>
        <v>-0.8172492450208706</v>
      </c>
      <c r="F24"/>
      <c r="G24"/>
      <c r="I24" s="10"/>
    </row>
    <row r="25" spans="1:9" ht="16.5" thickTop="1" thickBot="1" x14ac:dyDescent="0.3">
      <c r="A25" s="17" t="s">
        <v>6</v>
      </c>
      <c r="B25" s="17" t="s">
        <v>14</v>
      </c>
      <c r="C25" s="15">
        <v>3.13</v>
      </c>
      <c r="D25" s="14">
        <v>1.5</v>
      </c>
      <c r="E25" s="14">
        <f t="shared" si="1"/>
        <v>-1.63</v>
      </c>
      <c r="F25"/>
      <c r="G25"/>
    </row>
    <row r="26" spans="1:9" ht="16.5" thickTop="1" thickBot="1" x14ac:dyDescent="0.3">
      <c r="A26" s="17" t="s">
        <v>7</v>
      </c>
      <c r="B26" s="17" t="s">
        <v>7</v>
      </c>
      <c r="C26" s="16">
        <v>11.746</v>
      </c>
      <c r="D26" s="14">
        <v>12.750445738544601</v>
      </c>
      <c r="E26" s="14">
        <f t="shared" si="1"/>
        <v>1.0044457385446002</v>
      </c>
      <c r="F26"/>
      <c r="G26"/>
    </row>
    <row r="27" spans="1:9" ht="16.5" thickTop="1" thickBot="1" x14ac:dyDescent="0.3">
      <c r="A27" s="17" t="s">
        <v>8</v>
      </c>
      <c r="B27" s="17" t="s">
        <v>15</v>
      </c>
      <c r="C27" s="16">
        <v>35.950000000000003</v>
      </c>
      <c r="D27" s="14">
        <v>40</v>
      </c>
      <c r="E27" s="14">
        <f t="shared" si="1"/>
        <v>4.0499999999999972</v>
      </c>
      <c r="F27"/>
      <c r="G27"/>
    </row>
    <row r="28" spans="1:9" ht="16.5" thickTop="1" thickBot="1" x14ac:dyDescent="0.3">
      <c r="A28" s="17" t="s">
        <v>9</v>
      </c>
      <c r="B28" s="17" t="s">
        <v>9</v>
      </c>
      <c r="C28" s="16">
        <v>1.73</v>
      </c>
      <c r="D28" s="14">
        <v>3.3057681834845498</v>
      </c>
      <c r="E28" s="14">
        <f t="shared" si="1"/>
        <v>1.5757681834845498</v>
      </c>
      <c r="F28"/>
      <c r="G28"/>
    </row>
    <row r="29" spans="1:9" ht="16.5" thickTop="1" thickBot="1" x14ac:dyDescent="0.3">
      <c r="A29" s="17" t="s">
        <v>10</v>
      </c>
      <c r="B29" s="17" t="s">
        <v>10</v>
      </c>
      <c r="C29" s="16">
        <v>0.4</v>
      </c>
      <c r="D29" s="14">
        <v>0.193525663201742</v>
      </c>
      <c r="E29" s="14">
        <f t="shared" si="1"/>
        <v>-0.20647433679825802</v>
      </c>
      <c r="F29"/>
      <c r="G29"/>
    </row>
    <row r="30" spans="1:9" ht="16.5" thickTop="1" thickBot="1" x14ac:dyDescent="0.3">
      <c r="C30" s="14">
        <f>SUM(C21:C29)</f>
        <v>65.801000000000016</v>
      </c>
      <c r="D30" s="14">
        <f>SUM(D21:D29)</f>
        <v>70.007080134016945</v>
      </c>
      <c r="E30" s="14">
        <f t="shared" si="1"/>
        <v>4.2060801340169292</v>
      </c>
      <c r="F30"/>
      <c r="G30"/>
    </row>
    <row r="31" spans="1:9" ht="15.75" thickTop="1" x14ac:dyDescent="0.25"/>
    <row r="35" spans="1:2" x14ac:dyDescent="0.25">
      <c r="A35" s="11" t="s">
        <v>15</v>
      </c>
      <c r="B35" s="11">
        <v>35.950000000000003</v>
      </c>
    </row>
    <row r="36" spans="1:2" x14ac:dyDescent="0.25">
      <c r="A36" s="11" t="s">
        <v>14</v>
      </c>
      <c r="B36" s="11">
        <v>1.06</v>
      </c>
    </row>
    <row r="37" spans="1:2" x14ac:dyDescent="0.25">
      <c r="A37" t="s">
        <v>9</v>
      </c>
      <c r="B37">
        <v>1.73</v>
      </c>
    </row>
    <row r="38" spans="1:2" x14ac:dyDescent="0.25">
      <c r="A38" t="s">
        <v>26</v>
      </c>
      <c r="B38">
        <v>2.52</v>
      </c>
    </row>
    <row r="39" spans="1:2" x14ac:dyDescent="0.25">
      <c r="A39" t="s">
        <v>7</v>
      </c>
      <c r="B39" s="12">
        <v>11.746</v>
      </c>
    </row>
    <row r="40" spans="1:2" x14ac:dyDescent="0.25">
      <c r="A40" t="s">
        <v>5</v>
      </c>
      <c r="B40" s="12">
        <v>6.673</v>
      </c>
    </row>
    <row r="41" spans="1:2" x14ac:dyDescent="0.25">
      <c r="A41" t="s">
        <v>4</v>
      </c>
      <c r="B41" s="12">
        <v>0.52200000000000002</v>
      </c>
    </row>
    <row r="42" spans="1:2" x14ac:dyDescent="0.25">
      <c r="A42" t="s">
        <v>10</v>
      </c>
      <c r="B42" s="13">
        <v>0.4</v>
      </c>
    </row>
    <row r="43" spans="1:2" x14ac:dyDescent="0.25">
      <c r="A43" t="s">
        <v>27</v>
      </c>
      <c r="B43" s="12">
        <v>1.1339999999999999</v>
      </c>
    </row>
    <row r="44" spans="1:2" x14ac:dyDescent="0.25">
      <c r="A44" t="s">
        <v>28</v>
      </c>
      <c r="B44" s="12">
        <v>0.02</v>
      </c>
    </row>
    <row r="45" spans="1:2" x14ac:dyDescent="0.25">
      <c r="A45" t="s">
        <v>29</v>
      </c>
      <c r="B45" s="12">
        <v>0.20699999999999999</v>
      </c>
    </row>
  </sheetData>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iconSet" priority="4" id="{AE149770-0AE7-4878-850C-1F66FB5BA609}">
            <x14:iconSet iconSet="3Arrows" custom="1">
              <x14:cfvo type="percent">
                <xm:f>0</xm:f>
              </x14:cfvo>
              <x14:cfvo type="num">
                <xm:f>0</xm:f>
              </x14:cfvo>
              <x14:cfvo type="num" gte="0">
                <xm:f>0</xm:f>
              </x14:cfvo>
              <x14:cfIcon iconSet="3Arrows" iconId="0"/>
              <x14:cfIcon iconSet="3Arrows" iconId="1"/>
              <x14:cfIcon iconSet="3Arrows" iconId="2"/>
            </x14:iconSet>
          </x14:cfRule>
          <xm:sqref>E2:F15</xm:sqref>
        </x14:conditionalFormatting>
        <x14:conditionalFormatting xmlns:xm="http://schemas.microsoft.com/office/excel/2006/main">
          <x14:cfRule type="iconSet" priority="11" id="{1BA30598-5B8D-48DE-A2F8-DE1D1C95AB54}">
            <x14:iconSet iconSet="3Arrows" custom="1">
              <x14:cfvo type="percent">
                <xm:f>0</xm:f>
              </x14:cfvo>
              <x14:cfvo type="num">
                <xm:f>0</xm:f>
              </x14:cfvo>
              <x14:cfvo type="num" gte="0">
                <xm:f>0</xm:f>
              </x14:cfvo>
              <x14:cfIcon iconSet="3Arrows" iconId="0"/>
              <x14:cfIcon iconSet="3Arrows" iconId="1"/>
              <x14:cfIcon iconSet="3Arrows" iconId="2"/>
            </x14:iconSet>
          </x14:cfRule>
          <xm:sqref>E21:E30</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Regional</GEFCountry>
    <Classification xmlns="ceb00776-aa5c-4fc8-b6fe-5f035152e4b6">Public</Classification>
    <Country1 xmlns="ceb00776-aa5c-4fc8-b6fe-5f035152e4b6" xsi:nil="true"/>
    <DocPrefix xmlns="ceb00776-aa5c-4fc8-b6fe-5f035152e4b6">Tracking Tool</DocPrefix>
    <GEFID xmlns="ceb00776-aa5c-4fc8-b6fe-5f035152e4b6">6970</GEFID>
    <ProjectType xmlns="ceb00776-aa5c-4fc8-b6fe-5f035152e4b6">FSP</ProjectType>
    <GEFProjectID xmlns="ceb00776-aa5c-4fc8-b6fe-5f035152e4b6">1e96fc3f-df7c-e811-8124-3863bb2e1360</GEFProjectID>
    <DocActive xmlns="ceb00776-aa5c-4fc8-b6fe-5f035152e4b6">No</DocActive>
    <DocCategory xmlns="ceb00776-aa5c-4fc8-b6fe-5f035152e4b6">M and E Document</DocCategory>
    <FocalArea xmlns="ceb00776-aa5c-4fc8-b6fe-5f035152e4b6">Multi Focal Area</FocalArea>
    <DocType xmlns="ceb00776-aa5c-4fc8-b6fe-5f035152e4b6">Roadmap</DocType>
    <ProjectTitle xmlns="ceb00776-aa5c-4fc8-b6fe-5f035152e4b6">Pacific Islands Regional Oceanscape Program (PROP)</ProjectTitle>
    <TrustFundType xmlns="ceb00776-aa5c-4fc8-b6fe-5f035152e4b6">GET</TrustFundType>
    <TaxCatchAll xmlns="3e02667f-0271-471b-bd6e-11a2e16def1d"/>
    <DocumentTitle xmlns="ceb00776-aa5c-4fc8-b6fe-5f035152e4b6">6970-1-P152925-TT1-MTR-Tuvalu PROP-refmatrix Conservation Area-150518</DocumentTitle>
  </documentManagement>
</p:properties>
</file>

<file path=customXml/itemProps1.xml><?xml version="1.0" encoding="utf-8"?>
<ds:datastoreItem xmlns:ds="http://schemas.openxmlformats.org/officeDocument/2006/customXml" ds:itemID="{9CC9E663-C3FB-4F9C-9DA7-2A29ADFED2BB}"/>
</file>

<file path=customXml/itemProps2.xml><?xml version="1.0" encoding="utf-8"?>
<ds:datastoreItem xmlns:ds="http://schemas.openxmlformats.org/officeDocument/2006/customXml" ds:itemID="{EBAAC477-D277-4A95-8013-BE7B0D678624}"/>
</file>

<file path=customXml/itemProps3.xml><?xml version="1.0" encoding="utf-8"?>
<ds:datastoreItem xmlns:ds="http://schemas.openxmlformats.org/officeDocument/2006/customXml" ds:itemID="{DB6E747B-909A-4D87-A038-0DE025BEAAD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vt:i4>
      </vt:variant>
    </vt:vector>
  </HeadingPairs>
  <TitlesOfParts>
    <vt:vector size="9" baseType="lpstr">
      <vt:lpstr>Fields Horizontal</vt:lpstr>
      <vt:lpstr>Protected Area Matrix</vt:lpstr>
      <vt:lpstr>Sheet5</vt:lpstr>
      <vt:lpstr>Sheet4</vt:lpstr>
      <vt:lpstr>Sheet3</vt:lpstr>
      <vt:lpstr>Sheet2</vt:lpstr>
      <vt:lpstr>Consevation Area</vt:lpstr>
      <vt:lpstr>Sheet1</vt:lpstr>
      <vt:lpstr>HUGHGOVAN_WDPAPA_nat_pacific_210108_Query</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EDS</dc:creator>
  <cp:lastModifiedBy>Coordinator</cp:lastModifiedBy>
  <cp:lastPrinted>2018-10-12T22:28:54Z</cp:lastPrinted>
  <dcterms:created xsi:type="dcterms:W3CDTF">2017-11-14T06:47:54Z</dcterms:created>
  <dcterms:modified xsi:type="dcterms:W3CDTF">2019-09-11T04:37:36Z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